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600" windowWidth="15480" windowHeight="11040" tabRatio="829" activeTab="0"/>
  </bookViews>
  <sheets>
    <sheet name="Dnevna časovnica" sheetId="1" r:id="rId1"/>
    <sheet name="Delo na drugih projektih " sheetId="2" r:id="rId2"/>
  </sheets>
  <definedNames>
    <definedName name="_xlfn.IFERROR" hidden="1">#NAME?</definedName>
    <definedName name="MES">'Dnevna časovnica'!$K$17</definedName>
    <definedName name="MES1">'Dnevna časovnica'!$K$17</definedName>
    <definedName name="_xlnm.Print_Area" localSheetId="1">'Delo na drugih projektih '!$A$1:$AA$34</definedName>
    <definedName name="_xlnm.Print_Area" localSheetId="0">'Dnevna časovnica'!$A$2:$AC$109</definedName>
  </definedNames>
  <calcPr fullCalcOnLoad="1"/>
</workbook>
</file>

<file path=xl/sharedStrings.xml><?xml version="1.0" encoding="utf-8"?>
<sst xmlns="http://schemas.openxmlformats.org/spreadsheetml/2006/main" count="91" uniqueCount="74">
  <si>
    <t>Skupaj</t>
  </si>
  <si>
    <t>Datum</t>
  </si>
  <si>
    <t>Prispevki in davki delodajalca</t>
  </si>
  <si>
    <t>Povračilo prevoza</t>
  </si>
  <si>
    <t>Povračilo malice</t>
  </si>
  <si>
    <t>Drugo*</t>
  </si>
  <si>
    <t>Mesec</t>
  </si>
  <si>
    <t>Leto</t>
  </si>
  <si>
    <t>Datum plačila</t>
  </si>
  <si>
    <t>Številka dokumenta</t>
  </si>
  <si>
    <t>* Drugi stroški dela, ki so v skladu z nacionalno zakonodajo in pogodbo o zaposlitvi. Obvezno ločeno navedite vrsto stroška.</t>
  </si>
  <si>
    <t>Upravičeni mesečni izdatki za delo</t>
  </si>
  <si>
    <t>Skupno mesečno število projektnih ur</t>
  </si>
  <si>
    <t>X</t>
  </si>
  <si>
    <t>=</t>
  </si>
  <si>
    <t>Upravičeni izdatki za delo</t>
  </si>
  <si>
    <t>Izjava in podpis odgovorne osebe</t>
  </si>
  <si>
    <t>Ime, priimek in funkcija odgovorne osebe</t>
  </si>
  <si>
    <t>Podpis odgovorne osebe in žig organizacije</t>
  </si>
  <si>
    <t>Bruto plača (BRUTO I)</t>
  </si>
  <si>
    <t>Dan</t>
  </si>
  <si>
    <t>DS</t>
  </si>
  <si>
    <t>DS 1</t>
  </si>
  <si>
    <t>DS 2</t>
  </si>
  <si>
    <t>DS 3</t>
  </si>
  <si>
    <t>DS 4</t>
  </si>
  <si>
    <t>DS 5</t>
  </si>
  <si>
    <t>Višina urne postavke</t>
  </si>
  <si>
    <t>Mesečno število dejansko opravljenih ur</t>
  </si>
  <si>
    <t>Mesečna urna postavka</t>
  </si>
  <si>
    <t>Izdatki za  delo</t>
  </si>
  <si>
    <t>DS 6</t>
  </si>
  <si>
    <t>Stopnja prispevka delodajalca</t>
  </si>
  <si>
    <t xml:space="preserve">Dnevna časovnica projektnega sodelavca-ke </t>
  </si>
  <si>
    <t>Vloga v projektu:</t>
  </si>
  <si>
    <t xml:space="preserve">Naziv projekta: </t>
  </si>
  <si>
    <t xml:space="preserve">Redno zaposlen pri: </t>
  </si>
  <si>
    <t xml:space="preserve">Vpišite datum, dan, jedrnato opišite dejavnosti, delovni sklop in opravljene ure namenjene delu na projektu po posameznih dnevih. </t>
  </si>
  <si>
    <t>Opis dejavnosti</t>
  </si>
  <si>
    <t xml:space="preserve">Delo projektnega sodelavca-ke na drugih projektih </t>
  </si>
  <si>
    <t xml:space="preserve">Ime in priimek: </t>
  </si>
  <si>
    <t xml:space="preserve">Ime in priimek:  </t>
  </si>
  <si>
    <t xml:space="preserve">Vloga v projektu: 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</si>
  <si>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</si>
  <si>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</si>
  <si>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</si>
  <si>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</si>
  <si>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</si>
  <si>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</si>
  <si>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</si>
  <si>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</si>
  <si>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</si>
  <si>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</si>
  <si>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</si>
  <si>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</si>
  <si>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</si>
  <si>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</si>
  <si>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</si>
  <si>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</si>
  <si>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</si>
  <si>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</si>
  <si>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</si>
  <si>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 xml:space="preserve">Skupaj na projektih </t>
  </si>
  <si>
    <t xml:space="preserve">Mesec: </t>
  </si>
  <si>
    <t>- Izjavljam, da podatki v časovnici odražajo resnično in pravilno količino opravljenega projektnega dela v mesecu.
- Izjavljam tudi, da podatki o izdatkih za celotno mesečno delo odražajo resnično in pravilno višino vseh izdatkov za delo osebe, redno zaposlene pri nosilcu projekta/projektnemu partnerju.</t>
  </si>
  <si>
    <t xml:space="preserve">Naziv organizacije </t>
  </si>
  <si>
    <t>Prepišite podatke iz mesečnega plačilnega lista.</t>
  </si>
  <si>
    <t>Razno 1</t>
  </si>
  <si>
    <t>Razno 2</t>
  </si>
  <si>
    <t>Obračunsko obdobje:</t>
  </si>
  <si>
    <t>Leto:</t>
  </si>
  <si>
    <t>Št. ur</t>
  </si>
  <si>
    <t>Projektne ure skupaj:</t>
  </si>
  <si>
    <t>Mesec: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</si>
</sst>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0.0"/>
    <numFmt numFmtId="166" formatCode="[$-424]d\.\ mmmm\ yyyy"/>
    <numFmt numFmtId="167" formatCode="dd/mm/yy"/>
    <numFmt numFmtId="168" formatCode="mm"/>
    <numFmt numFmtId="169" formatCode="mmmm"/>
    <numFmt numFmtId="170" formatCode="yyyy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9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2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 wrapText="1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right" vertical="center"/>
      <protection hidden="1"/>
    </xf>
    <xf numFmtId="0" fontId="5" fillId="34" borderId="0" xfId="0" applyFont="1" applyFill="1" applyAlignment="1" applyProtection="1">
      <alignment horizontal="left" vertical="center"/>
      <protection hidden="1"/>
    </xf>
    <xf numFmtId="0" fontId="5" fillId="34" borderId="0" xfId="0" applyFont="1" applyFill="1" applyAlignment="1" applyProtection="1">
      <alignment horizontal="center" vertical="center" wrapText="1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4" fillId="35" borderId="10" xfId="0" applyFont="1" applyFill="1" applyBorder="1" applyAlignment="1" applyProtection="1">
      <alignment vertical="center" wrapText="1"/>
      <protection hidden="1"/>
    </xf>
    <xf numFmtId="0" fontId="0" fillId="35" borderId="11" xfId="0" applyFill="1" applyBorder="1" applyAlignment="1" applyProtection="1">
      <alignment vertical="center"/>
      <protection hidden="1"/>
    </xf>
    <xf numFmtId="0" fontId="5" fillId="35" borderId="11" xfId="0" applyFont="1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3" fillId="35" borderId="10" xfId="0" applyFont="1" applyFill="1" applyBorder="1" applyAlignment="1" applyProtection="1">
      <alignment horizontal="left" vertical="center" wrapText="1"/>
      <protection hidden="1"/>
    </xf>
    <xf numFmtId="0" fontId="3" fillId="35" borderId="0" xfId="0" applyFont="1" applyFill="1" applyAlignment="1" applyProtection="1">
      <alignment horizontal="left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Alignment="1" applyProtection="1">
      <alignment horizontal="center" vertical="center" wrapText="1"/>
      <protection hidden="1"/>
    </xf>
    <xf numFmtId="14" fontId="2" fillId="35" borderId="0" xfId="0" applyNumberFormat="1" applyFont="1" applyFill="1" applyBorder="1" applyAlignment="1" applyProtection="1" quotePrefix="1">
      <alignment horizontal="center" vertical="center"/>
      <protection hidden="1"/>
    </xf>
    <xf numFmtId="14" fontId="2" fillId="35" borderId="0" xfId="0" applyNumberFormat="1" applyFont="1" applyFill="1" applyBorder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5" borderId="0" xfId="0" applyFont="1" applyFill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left" vertical="center"/>
      <protection hidden="1"/>
    </xf>
    <xf numFmtId="0" fontId="5" fillId="35" borderId="11" xfId="0" applyFont="1" applyFill="1" applyBorder="1" applyAlignment="1" applyProtection="1">
      <alignment horizontal="left" vertical="center"/>
      <protection hidden="1"/>
    </xf>
    <xf numFmtId="0" fontId="8" fillId="35" borderId="11" xfId="0" applyFont="1" applyFill="1" applyBorder="1" applyAlignment="1" applyProtection="1">
      <alignment horizontal="left" vertical="center"/>
      <protection hidden="1"/>
    </xf>
    <xf numFmtId="0" fontId="8" fillId="35" borderId="11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2" fillId="36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35" borderId="0" xfId="0" applyFont="1" applyFill="1" applyAlignment="1" applyProtection="1">
      <alignment vertical="center"/>
      <protection hidden="1"/>
    </xf>
    <xf numFmtId="0" fontId="12" fillId="35" borderId="0" xfId="0" applyFont="1" applyFill="1" applyAlignment="1" applyProtection="1">
      <alignment horizontal="center" vertical="center"/>
      <protection hidden="1"/>
    </xf>
    <xf numFmtId="0" fontId="13" fillId="35" borderId="0" xfId="0" applyFont="1" applyFill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3" fillId="35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left" vertical="center"/>
      <protection hidden="1"/>
    </xf>
    <xf numFmtId="0" fontId="4" fillId="35" borderId="0" xfId="0" applyFont="1" applyFill="1" applyAlignment="1" applyProtection="1">
      <alignment vertical="center" wrapText="1"/>
      <protection hidden="1"/>
    </xf>
    <xf numFmtId="0" fontId="2" fillId="35" borderId="0" xfId="0" applyFont="1" applyFill="1" applyAlignment="1" applyProtection="1">
      <alignment vertical="top" wrapText="1"/>
      <protection hidden="1"/>
    </xf>
    <xf numFmtId="14" fontId="2" fillId="35" borderId="0" xfId="0" applyNumberFormat="1" applyFont="1" applyFill="1" applyAlignment="1" applyProtection="1">
      <alignment horizontal="center" vertical="center"/>
      <protection hidden="1"/>
    </xf>
    <xf numFmtId="14" fontId="0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12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7" fillId="35" borderId="0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8" fillId="35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8" fillId="35" borderId="0" xfId="0" applyFont="1" applyFill="1" applyAlignment="1" applyProtection="1">
      <alignment horizontal="left" vertical="center"/>
      <protection hidden="1"/>
    </xf>
    <xf numFmtId="14" fontId="18" fillId="35" borderId="0" xfId="0" applyNumberFormat="1" applyFont="1" applyFill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 wrapText="1"/>
      <protection hidden="1"/>
    </xf>
    <xf numFmtId="169" fontId="3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14" fontId="0" fillId="0" borderId="0" xfId="0" applyNumberFormat="1" applyFont="1" applyAlignment="1" applyProtection="1">
      <alignment vertical="center" wrapText="1"/>
      <protection hidden="1"/>
    </xf>
    <xf numFmtId="14" fontId="47" fillId="35" borderId="0" xfId="44" applyNumberFormat="1" applyFill="1" applyAlignment="1" applyProtection="1">
      <alignment horizontal="left" vertical="center"/>
      <protection hidden="1"/>
    </xf>
    <xf numFmtId="0" fontId="55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14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2" fillId="35" borderId="0" xfId="0" applyFont="1" applyFill="1" applyAlignment="1" applyProtection="1">
      <alignment vertical="center"/>
      <protection locked="0"/>
    </xf>
    <xf numFmtId="0" fontId="12" fillId="35" borderId="0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Alignment="1" applyProtection="1">
      <alignment horizontal="center" vertical="center"/>
      <protection locked="0"/>
    </xf>
    <xf numFmtId="164" fontId="10" fillId="37" borderId="12" xfId="0" applyNumberFormat="1" applyFont="1" applyFill="1" applyBorder="1" applyAlignment="1" applyProtection="1">
      <alignment horizontal="left" vertical="center" wrapText="1"/>
      <protection hidden="1"/>
    </xf>
    <xf numFmtId="164" fontId="10" fillId="37" borderId="15" xfId="0" applyNumberFormat="1" applyFont="1" applyFill="1" applyBorder="1" applyAlignment="1" applyProtection="1">
      <alignment horizontal="left" vertical="center" wrapText="1"/>
      <protection hidden="1"/>
    </xf>
    <xf numFmtId="4" fontId="2" fillId="37" borderId="12" xfId="0" applyNumberFormat="1" applyFont="1" applyFill="1" applyBorder="1" applyAlignment="1" applyProtection="1">
      <alignment horizontal="center" vertical="center"/>
      <protection hidden="1"/>
    </xf>
    <xf numFmtId="4" fontId="2" fillId="37" borderId="16" xfId="0" applyNumberFormat="1" applyFont="1" applyFill="1" applyBorder="1" applyAlignment="1" applyProtection="1">
      <alignment horizontal="center" vertical="center"/>
      <protection hidden="1"/>
    </xf>
    <xf numFmtId="4" fontId="2" fillId="37" borderId="15" xfId="0" applyNumberFormat="1" applyFont="1" applyFill="1" applyBorder="1" applyAlignment="1" applyProtection="1">
      <alignment horizontal="center" vertical="center"/>
      <protection hidden="1"/>
    </xf>
    <xf numFmtId="10" fontId="0" fillId="0" borderId="13" xfId="42" applyNumberFormat="1" applyFont="1" applyFill="1" applyBorder="1" applyAlignment="1" applyProtection="1">
      <alignment horizontal="right"/>
      <protection locked="0"/>
    </xf>
    <xf numFmtId="0" fontId="2" fillId="35" borderId="0" xfId="0" applyFont="1" applyFill="1" applyAlignment="1" applyProtection="1">
      <alignment horizontal="center" vertic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14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2" fontId="2" fillId="37" borderId="12" xfId="0" applyNumberFormat="1" applyFont="1" applyFill="1" applyBorder="1" applyAlignment="1" applyProtection="1">
      <alignment horizontal="center" vertical="center"/>
      <protection hidden="1"/>
    </xf>
    <xf numFmtId="2" fontId="2" fillId="37" borderId="16" xfId="0" applyNumberFormat="1" applyFont="1" applyFill="1" applyBorder="1" applyAlignment="1" applyProtection="1">
      <alignment horizontal="center" vertical="center"/>
      <protection hidden="1"/>
    </xf>
    <xf numFmtId="2" fontId="2" fillId="37" borderId="15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167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15" xfId="0" applyNumberFormat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horizontal="left" vertical="center"/>
      <protection locked="0"/>
    </xf>
    <xf numFmtId="0" fontId="2" fillId="35" borderId="14" xfId="0" applyFont="1" applyFill="1" applyBorder="1" applyAlignment="1" applyProtection="1">
      <alignment vertical="center"/>
      <protection hidden="1"/>
    </xf>
    <xf numFmtId="0" fontId="18" fillId="35" borderId="14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Alignment="1" applyProtection="1">
      <alignment vertical="center"/>
      <protection hidden="1"/>
    </xf>
    <xf numFmtId="4" fontId="2" fillId="37" borderId="12" xfId="0" applyNumberFormat="1" applyFont="1" applyFill="1" applyBorder="1" applyAlignment="1" applyProtection="1">
      <alignment horizontal="center"/>
      <protection hidden="1"/>
    </xf>
    <xf numFmtId="4" fontId="2" fillId="37" borderId="16" xfId="0" applyNumberFormat="1" applyFont="1" applyFill="1" applyBorder="1" applyAlignment="1" applyProtection="1">
      <alignment horizontal="center"/>
      <protection hidden="1"/>
    </xf>
    <xf numFmtId="4" fontId="2" fillId="37" borderId="15" xfId="0" applyNumberFormat="1" applyFont="1" applyFill="1" applyBorder="1" applyAlignment="1" applyProtection="1">
      <alignment horizontal="center"/>
      <protection hidden="1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4" fontId="2" fillId="37" borderId="13" xfId="0" applyNumberFormat="1" applyFont="1" applyFill="1" applyBorder="1" applyAlignment="1" applyProtection="1">
      <alignment horizontal="right"/>
      <protection hidden="1"/>
    </xf>
    <xf numFmtId="0" fontId="3" fillId="38" borderId="13" xfId="0" applyFont="1" applyFill="1" applyBorder="1" applyAlignment="1" applyProtection="1">
      <alignment horizontal="center" vertical="center" wrapText="1"/>
      <protection hidden="1"/>
    </xf>
    <xf numFmtId="0" fontId="0" fillId="35" borderId="13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5" borderId="10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 wrapText="1"/>
      <protection hidden="1"/>
    </xf>
    <xf numFmtId="0" fontId="2" fillId="35" borderId="10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2" fillId="35" borderId="1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2" fillId="35" borderId="0" xfId="0" applyFont="1" applyFill="1" applyAlignment="1" applyProtection="1" quotePrefix="1">
      <alignment horizontal="center" vertical="top" wrapText="1"/>
      <protection hidden="1"/>
    </xf>
    <xf numFmtId="0" fontId="2" fillId="35" borderId="0" xfId="0" applyFont="1" applyFill="1" applyAlignment="1" applyProtection="1">
      <alignment horizontal="center" vertical="top" wrapText="1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4" fontId="0" fillId="35" borderId="0" xfId="0" applyNumberFormat="1" applyFont="1" applyFill="1" applyBorder="1" applyAlignment="1" applyProtection="1">
      <alignment horizontal="right"/>
      <protection hidden="1"/>
    </xf>
    <xf numFmtId="0" fontId="0" fillId="37" borderId="12" xfId="0" applyNumberFormat="1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/>
      <protection hidden="1"/>
    </xf>
    <xf numFmtId="0" fontId="0" fillId="37" borderId="15" xfId="0" applyFont="1" applyFill="1" applyBorder="1" applyAlignment="1" applyProtection="1">
      <alignment horizontal="center" vertical="center"/>
      <protection hidden="1"/>
    </xf>
    <xf numFmtId="170" fontId="0" fillId="37" borderId="13" xfId="0" applyNumberFormat="1" applyFont="1" applyFill="1" applyBorder="1" applyAlignment="1" applyProtection="1">
      <alignment horizontal="center" vertical="center"/>
      <protection hidden="1"/>
    </xf>
    <xf numFmtId="170" fontId="0" fillId="37" borderId="13" xfId="0" applyNumberForma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 wrapText="1"/>
      <protection locked="0"/>
    </xf>
    <xf numFmtId="0" fontId="16" fillId="35" borderId="0" xfId="0" applyFont="1" applyFill="1" applyAlignment="1" applyProtection="1">
      <alignment vertical="center" wrapText="1"/>
      <protection hidden="1"/>
    </xf>
    <xf numFmtId="4" fontId="0" fillId="37" borderId="13" xfId="0" applyNumberFormat="1" applyFont="1" applyFill="1" applyBorder="1" applyAlignment="1" applyProtection="1">
      <alignment horizontal="right"/>
      <protection hidden="1"/>
    </xf>
    <xf numFmtId="0" fontId="11" fillId="38" borderId="12" xfId="0" applyFont="1" applyFill="1" applyBorder="1" applyAlignment="1" applyProtection="1">
      <alignment horizontal="center" vertical="center"/>
      <protection hidden="1"/>
    </xf>
    <xf numFmtId="0" fontId="11" fillId="38" borderId="16" xfId="0" applyFont="1" applyFill="1" applyBorder="1" applyAlignment="1" applyProtection="1">
      <alignment horizontal="center" vertical="center"/>
      <protection hidden="1"/>
    </xf>
    <xf numFmtId="0" fontId="11" fillId="38" borderId="15" xfId="0" applyFont="1" applyFill="1" applyBorder="1" applyAlignment="1" applyProtection="1">
      <alignment horizontal="center" vertical="center"/>
      <protection hidden="1"/>
    </xf>
    <xf numFmtId="0" fontId="17" fillId="35" borderId="13" xfId="0" applyFont="1" applyFill="1" applyBorder="1" applyAlignment="1" applyProtection="1">
      <alignment vertical="center"/>
      <protection hidden="1"/>
    </xf>
    <xf numFmtId="0" fontId="15" fillId="34" borderId="13" xfId="0" applyFont="1" applyFill="1" applyBorder="1" applyAlignment="1" applyProtection="1">
      <alignment horizontal="left" vertical="center" wrapText="1" indent="1"/>
      <protection locked="0"/>
    </xf>
    <xf numFmtId="0" fontId="15" fillId="34" borderId="12" xfId="0" applyFont="1" applyFill="1" applyBorder="1" applyAlignment="1" applyProtection="1">
      <alignment horizontal="left" vertical="center" wrapText="1" indent="1"/>
      <protection locked="0"/>
    </xf>
    <xf numFmtId="0" fontId="15" fillId="34" borderId="16" xfId="0" applyFont="1" applyFill="1" applyBorder="1" applyAlignment="1" applyProtection="1">
      <alignment horizontal="left" vertical="center" wrapText="1" indent="1"/>
      <protection locked="0"/>
    </xf>
    <xf numFmtId="0" fontId="15" fillId="34" borderId="15" xfId="0" applyFont="1" applyFill="1" applyBorder="1" applyAlignment="1" applyProtection="1">
      <alignment horizontal="left" vertical="center" wrapText="1" indent="1"/>
      <protection locked="0"/>
    </xf>
    <xf numFmtId="169" fontId="15" fillId="37" borderId="13" xfId="0" applyNumberFormat="1" applyFont="1" applyFill="1" applyBorder="1" applyAlignment="1" applyProtection="1">
      <alignment horizontal="left" vertical="center" wrapText="1" indent="1"/>
      <protection hidden="1"/>
    </xf>
    <xf numFmtId="2" fontId="15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2" fontId="0" fillId="0" borderId="16" xfId="0" applyNumberFormat="1" applyFont="1" applyBorder="1" applyAlignment="1" applyProtection="1">
      <alignment horizontal="left" vertical="center" wrapText="1" indent="1"/>
      <protection locked="0"/>
    </xf>
    <xf numFmtId="2" fontId="0" fillId="0" borderId="15" xfId="0" applyNumberFormat="1" applyFont="1" applyBorder="1" applyAlignment="1" applyProtection="1">
      <alignment horizontal="left" vertical="center" wrapText="1" indent="1"/>
      <protection locked="0"/>
    </xf>
    <xf numFmtId="170" fontId="15" fillId="37" borderId="13" xfId="0" applyNumberFormat="1" applyFont="1" applyFill="1" applyBorder="1" applyAlignment="1" applyProtection="1">
      <alignment horizontal="left" vertical="center" wrapText="1" indent="1"/>
      <protection hidden="1"/>
    </xf>
    <xf numFmtId="0" fontId="15" fillId="38" borderId="12" xfId="0" applyFont="1" applyFill="1" applyBorder="1" applyAlignment="1" applyProtection="1">
      <alignment horizontal="left" vertical="center" wrapText="1"/>
      <protection hidden="1"/>
    </xf>
    <xf numFmtId="0" fontId="15" fillId="38" borderId="16" xfId="0" applyFont="1" applyFill="1" applyBorder="1" applyAlignment="1" applyProtection="1">
      <alignment horizontal="left" vertical="center" wrapText="1"/>
      <protection hidden="1"/>
    </xf>
    <xf numFmtId="0" fontId="15" fillId="38" borderId="15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hidden="1"/>
    </xf>
    <xf numFmtId="14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35" borderId="17" xfId="0" applyFill="1" applyBorder="1" applyAlignment="1" applyProtection="1">
      <alignment vertical="center"/>
      <protection hidden="1"/>
    </xf>
    <xf numFmtId="14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38" borderId="13" xfId="0" applyFont="1" applyFill="1" applyBorder="1" applyAlignment="1" applyProtection="1">
      <alignment horizontal="center" vertical="center"/>
      <protection hidden="1"/>
    </xf>
    <xf numFmtId="0" fontId="18" fillId="35" borderId="14" xfId="0" applyFont="1" applyFill="1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14" fontId="18" fillId="35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18" fillId="35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8" fontId="0" fillId="37" borderId="13" xfId="0" applyNumberFormat="1" applyFont="1" applyFill="1" applyBorder="1" applyAlignment="1" applyProtection="1">
      <alignment horizontal="center" vertical="center"/>
      <protection hidden="1"/>
    </xf>
    <xf numFmtId="168" fontId="0" fillId="37" borderId="13" xfId="0" applyNumberFormat="1" applyFill="1" applyBorder="1" applyAlignment="1" applyProtection="1">
      <alignment horizontal="center" vertical="center"/>
      <protection hidden="1"/>
    </xf>
    <xf numFmtId="0" fontId="13" fillId="35" borderId="13" xfId="0" applyFont="1" applyFill="1" applyBorder="1" applyAlignment="1" applyProtection="1">
      <alignment/>
      <protection hidden="1"/>
    </xf>
    <xf numFmtId="169" fontId="12" fillId="37" borderId="12" xfId="0" applyNumberFormat="1" applyFont="1" applyFill="1" applyBorder="1" applyAlignment="1" applyProtection="1">
      <alignment horizontal="left" indent="1"/>
      <protection hidden="1"/>
    </xf>
    <xf numFmtId="169" fontId="0" fillId="37" borderId="16" xfId="0" applyNumberFormat="1" applyFill="1" applyBorder="1" applyAlignment="1" applyProtection="1">
      <alignment horizontal="left" indent="1"/>
      <protection hidden="1"/>
    </xf>
    <xf numFmtId="169" fontId="0" fillId="37" borderId="15" xfId="0" applyNumberFormat="1" applyFill="1" applyBorder="1" applyAlignment="1" applyProtection="1">
      <alignment horizontal="left" indent="1"/>
      <protection hidden="1"/>
    </xf>
    <xf numFmtId="0" fontId="3" fillId="38" borderId="12" xfId="0" applyFont="1" applyFill="1" applyBorder="1" applyAlignment="1" applyProtection="1">
      <alignment horizontal="center" vertical="center"/>
      <protection hidden="1"/>
    </xf>
    <xf numFmtId="0" fontId="3" fillId="38" borderId="16" xfId="0" applyFont="1" applyFill="1" applyBorder="1" applyAlignment="1" applyProtection="1">
      <alignment horizontal="center" vertical="center"/>
      <protection hidden="1"/>
    </xf>
    <xf numFmtId="0" fontId="3" fillId="38" borderId="15" xfId="0" applyFont="1" applyFill="1" applyBorder="1" applyAlignment="1" applyProtection="1">
      <alignment horizontal="center" vertical="center"/>
      <protection hidden="1"/>
    </xf>
    <xf numFmtId="0" fontId="12" fillId="37" borderId="12" xfId="0" applyNumberFormat="1" applyFont="1" applyFill="1" applyBorder="1" applyAlignment="1" applyProtection="1">
      <alignment horizontal="left" indent="1"/>
      <protection hidden="1"/>
    </xf>
    <xf numFmtId="0" fontId="0" fillId="37" borderId="16" xfId="0" applyFill="1" applyBorder="1" applyAlignment="1" applyProtection="1">
      <alignment horizontal="left" indent="1"/>
      <protection hidden="1"/>
    </xf>
    <xf numFmtId="0" fontId="0" fillId="37" borderId="15" xfId="0" applyFill="1" applyBorder="1" applyAlignment="1" applyProtection="1">
      <alignment horizontal="left" indent="1"/>
      <protection hidden="1"/>
    </xf>
    <xf numFmtId="2" fontId="12" fillId="37" borderId="12" xfId="0" applyNumberFormat="1" applyFont="1" applyFill="1" applyBorder="1" applyAlignment="1" applyProtection="1">
      <alignment horizontal="left" indent="1"/>
      <protection hidden="1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Border="1" applyAlignment="1" applyProtection="1">
      <alignment horizontal="center" wrapText="1"/>
      <protection locked="0"/>
    </xf>
    <xf numFmtId="0" fontId="12" fillId="0" borderId="15" xfId="0" applyNumberFormat="1" applyFont="1" applyBorder="1" applyAlignment="1" applyProtection="1">
      <alignment horizontal="center" wrapText="1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3" fillId="39" borderId="1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ejica 2" xfId="60"/>
    <cellStyle name="Vnos" xfId="61"/>
    <cellStyle name="Vsota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76200</xdr:rowOff>
    </xdr:from>
    <xdr:to>
      <xdr:col>13</xdr:col>
      <xdr:colOff>66675</xdr:colOff>
      <xdr:row>5</xdr:row>
      <xdr:rowOff>57150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00050"/>
          <a:ext cx="3810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1</xdr:row>
      <xdr:rowOff>57150</xdr:rowOff>
    </xdr:from>
    <xdr:to>
      <xdr:col>25</xdr:col>
      <xdr:colOff>219075</xdr:colOff>
      <xdr:row>4</xdr:row>
      <xdr:rowOff>133350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19075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171450</xdr:rowOff>
    </xdr:from>
    <xdr:to>
      <xdr:col>12</xdr:col>
      <xdr:colOff>228600</xdr:colOff>
      <xdr:row>4</xdr:row>
      <xdr:rowOff>57150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61950"/>
          <a:ext cx="3838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1</xdr:row>
      <xdr:rowOff>66675</xdr:rowOff>
    </xdr:from>
    <xdr:to>
      <xdr:col>25</xdr:col>
      <xdr:colOff>200025</xdr:colOff>
      <xdr:row>4</xdr:row>
      <xdr:rowOff>133350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257175"/>
          <a:ext cx="2543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8"/>
  <sheetViews>
    <sheetView showGridLines="0" showZeros="0" tabSelected="1" view="pageBreakPreview" zoomScale="175" zoomScaleSheetLayoutView="175" workbookViewId="0" topLeftCell="A1">
      <selection activeCell="N112" sqref="N112"/>
    </sheetView>
  </sheetViews>
  <sheetFormatPr defaultColWidth="9.00390625" defaultRowHeight="12.75"/>
  <cols>
    <col min="1" max="1" width="3.75390625" style="1" customWidth="1"/>
    <col min="2" max="2" width="3.75390625" style="10" customWidth="1"/>
    <col min="3" max="3" width="3.25390625" style="1" customWidth="1"/>
    <col min="4" max="4" width="3.75390625" style="1" customWidth="1"/>
    <col min="5" max="5" width="3.375" style="1" customWidth="1"/>
    <col min="6" max="6" width="3.75390625" style="1" customWidth="1"/>
    <col min="7" max="7" width="5.875" style="1" customWidth="1"/>
    <col min="8" max="8" width="3.75390625" style="1" customWidth="1"/>
    <col min="9" max="9" width="5.25390625" style="1" customWidth="1"/>
    <col min="10" max="10" width="4.375" style="1" customWidth="1"/>
    <col min="11" max="17" width="3.75390625" style="1" customWidth="1"/>
    <col min="18" max="19" width="3.75390625" style="1" hidden="1" customWidth="1"/>
    <col min="20" max="22" width="3.75390625" style="1" customWidth="1"/>
    <col min="23" max="23" width="6.125" style="1" customWidth="1"/>
    <col min="24" max="24" width="3.75390625" style="1" customWidth="1"/>
    <col min="25" max="25" width="2.375" style="1" customWidth="1"/>
    <col min="26" max="26" width="3.625" style="1" customWidth="1"/>
    <col min="27" max="27" width="3.75390625" style="1" customWidth="1"/>
    <col min="28" max="28" width="3.125" style="1" customWidth="1"/>
    <col min="29" max="30" width="3.75390625" style="1" customWidth="1"/>
    <col min="31" max="31" width="13.125" style="1" customWidth="1"/>
    <col min="32" max="32" width="13.75390625" style="1" customWidth="1"/>
    <col min="33" max="33" width="13.875" style="14" customWidth="1"/>
    <col min="34" max="34" width="12.625" style="1" customWidth="1"/>
    <col min="35" max="35" width="3.75390625" style="2" customWidth="1"/>
    <col min="36" max="36" width="3.75390625" style="11" customWidth="1"/>
    <col min="37" max="55" width="3.75390625" style="1" customWidth="1"/>
    <col min="56" max="16384" width="9.125" style="1" customWidth="1"/>
  </cols>
  <sheetData>
    <row r="1" spans="1:29" ht="12.75">
      <c r="A1" s="22"/>
      <c r="B1" s="2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2.75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2.75">
      <c r="A3" s="22"/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2.75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2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107"/>
      <c r="B7" s="2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36" s="3" customFormat="1" ht="24" customHeight="1">
      <c r="A8" s="44"/>
      <c r="B8" s="179" t="s">
        <v>33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1"/>
      <c r="AC8" s="44"/>
      <c r="AG8" s="15"/>
      <c r="AI8" s="4"/>
      <c r="AJ8" s="12"/>
    </row>
    <row r="9" spans="1:36" s="3" customFormat="1" ht="12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G9" s="15"/>
      <c r="AI9" s="4"/>
      <c r="AJ9" s="12"/>
    </row>
    <row r="10" spans="1:36" s="3" customFormat="1" ht="19.5" customHeight="1">
      <c r="A10" s="44"/>
      <c r="B10" s="182" t="s">
        <v>40</v>
      </c>
      <c r="C10" s="182"/>
      <c r="D10" s="182"/>
      <c r="E10" s="182"/>
      <c r="F10" s="182"/>
      <c r="G10" s="182"/>
      <c r="H10" s="182"/>
      <c r="I10" s="182"/>
      <c r="J10" s="182"/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6"/>
      <c r="AC10" s="44"/>
      <c r="AG10" s="15"/>
      <c r="AI10" s="4"/>
      <c r="AJ10" s="12"/>
    </row>
    <row r="11" spans="1:36" s="3" customFormat="1" ht="19.5" customHeight="1">
      <c r="A11" s="44"/>
      <c r="B11" s="182" t="s">
        <v>35</v>
      </c>
      <c r="C11" s="182"/>
      <c r="D11" s="182"/>
      <c r="E11" s="182"/>
      <c r="F11" s="182"/>
      <c r="G11" s="182"/>
      <c r="H11" s="182"/>
      <c r="I11" s="182"/>
      <c r="J11" s="182"/>
      <c r="K11" s="188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90"/>
      <c r="AC11" s="44"/>
      <c r="AG11" s="15"/>
      <c r="AI11" s="4"/>
      <c r="AJ11" s="12"/>
    </row>
    <row r="12" spans="1:36" s="3" customFormat="1" ht="19.5" customHeight="1">
      <c r="A12" s="44"/>
      <c r="B12" s="182" t="s">
        <v>34</v>
      </c>
      <c r="C12" s="182"/>
      <c r="D12" s="182"/>
      <c r="E12" s="182"/>
      <c r="F12" s="182"/>
      <c r="G12" s="182"/>
      <c r="H12" s="182"/>
      <c r="I12" s="182"/>
      <c r="J12" s="182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44"/>
      <c r="AG12" s="15"/>
      <c r="AI12" s="4"/>
      <c r="AJ12" s="12"/>
    </row>
    <row r="13" spans="1:36" s="3" customFormat="1" ht="19.5" customHeight="1">
      <c r="A13" s="44"/>
      <c r="B13" s="182" t="s">
        <v>36</v>
      </c>
      <c r="C13" s="182"/>
      <c r="D13" s="182"/>
      <c r="E13" s="182"/>
      <c r="F13" s="182"/>
      <c r="G13" s="182"/>
      <c r="H13" s="182"/>
      <c r="I13" s="182"/>
      <c r="J13" s="182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44"/>
      <c r="AG13" s="15"/>
      <c r="AI13" s="4"/>
      <c r="AJ13" s="12"/>
    </row>
    <row r="14" spans="1:36" s="3" customFormat="1" ht="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G14" s="15"/>
      <c r="AI14" s="4"/>
      <c r="AJ14" s="12"/>
    </row>
    <row r="15" spans="1:36" s="3" customFormat="1" ht="19.5" customHeight="1">
      <c r="A15" s="44"/>
      <c r="B15" s="179" t="s">
        <v>69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1"/>
      <c r="AC15" s="44"/>
      <c r="AG15" s="15"/>
      <c r="AI15" s="4"/>
      <c r="AJ15" s="12"/>
    </row>
    <row r="16" spans="1:36" s="3" customFormat="1" ht="9.75" customHeight="1">
      <c r="A16" s="4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107"/>
      <c r="AB16" s="107"/>
      <c r="AC16" s="44"/>
      <c r="AG16" s="15"/>
      <c r="AI16" s="4"/>
      <c r="AJ16" s="12"/>
    </row>
    <row r="17" spans="1:36" s="3" customFormat="1" ht="19.5" customHeight="1">
      <c r="A17" s="44"/>
      <c r="B17" s="182" t="s">
        <v>73</v>
      </c>
      <c r="C17" s="182"/>
      <c r="D17" s="182"/>
      <c r="E17" s="182"/>
      <c r="F17" s="182"/>
      <c r="G17" s="182"/>
      <c r="H17" s="182"/>
      <c r="I17" s="182"/>
      <c r="J17" s="182"/>
      <c r="K17" s="187">
        <f>B23</f>
        <v>0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44"/>
      <c r="AE17" s="99"/>
      <c r="AG17" s="15"/>
      <c r="AI17" s="4"/>
      <c r="AJ17" s="12"/>
    </row>
    <row r="18" spans="1:36" s="3" customFormat="1" ht="19.5" customHeight="1">
      <c r="A18" s="44"/>
      <c r="B18" s="182" t="s">
        <v>70</v>
      </c>
      <c r="C18" s="182"/>
      <c r="D18" s="182"/>
      <c r="E18" s="182"/>
      <c r="F18" s="182"/>
      <c r="G18" s="182"/>
      <c r="H18" s="182"/>
      <c r="I18" s="182"/>
      <c r="J18" s="182"/>
      <c r="K18" s="191">
        <f>B23</f>
        <v>0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44"/>
      <c r="AG18" s="15"/>
      <c r="AI18" s="4"/>
      <c r="AJ18" s="12"/>
    </row>
    <row r="19" spans="1:36" s="3" customFormat="1" ht="9.75" customHeight="1">
      <c r="A19" s="4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107"/>
      <c r="AB19" s="107"/>
      <c r="AC19" s="44"/>
      <c r="AG19" s="15"/>
      <c r="AI19" s="4"/>
      <c r="AJ19" s="12"/>
    </row>
    <row r="20" spans="1:42" ht="25.5" customHeight="1">
      <c r="A20" s="107"/>
      <c r="B20" s="192" t="s">
        <v>37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4"/>
      <c r="AC20" s="107"/>
      <c r="AJ20" s="13"/>
      <c r="AK20" s="5"/>
      <c r="AL20" s="5"/>
      <c r="AM20" s="5"/>
      <c r="AN20" s="5"/>
      <c r="AO20" s="5"/>
      <c r="AP20" s="5"/>
    </row>
    <row r="21" spans="1:36" s="3" customFormat="1" ht="9.75" customHeight="1">
      <c r="A21" s="4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107"/>
      <c r="AB21" s="107"/>
      <c r="AC21" s="44"/>
      <c r="AG21" s="15"/>
      <c r="AI21" s="4"/>
      <c r="AJ21" s="12"/>
    </row>
    <row r="22" spans="1:42" s="87" customFormat="1" ht="19.5" customHeight="1">
      <c r="A22" s="86"/>
      <c r="B22" s="212" t="s">
        <v>1</v>
      </c>
      <c r="C22" s="213"/>
      <c r="D22" s="133" t="s">
        <v>20</v>
      </c>
      <c r="E22" s="133"/>
      <c r="F22" s="110" t="s">
        <v>21</v>
      </c>
      <c r="G22" s="92" t="s">
        <v>71</v>
      </c>
      <c r="H22" s="217" t="s">
        <v>38</v>
      </c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86"/>
      <c r="AG22" s="88"/>
      <c r="AI22" s="89"/>
      <c r="AJ22" s="90"/>
      <c r="AK22" s="91"/>
      <c r="AL22" s="91"/>
      <c r="AM22" s="91"/>
      <c r="AN22" s="91"/>
      <c r="AO22" s="91"/>
      <c r="AP22" s="91"/>
    </row>
    <row r="23" spans="1:42" s="78" customFormat="1" ht="12" customHeight="1">
      <c r="A23" s="77"/>
      <c r="B23" s="129"/>
      <c r="C23" s="130"/>
      <c r="D23" s="115">
        <f>B23</f>
        <v>0</v>
      </c>
      <c r="E23" s="116"/>
      <c r="F23" s="83"/>
      <c r="G23" s="85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77"/>
      <c r="AG23" s="79"/>
      <c r="AI23" s="80"/>
      <c r="AJ23" s="81"/>
      <c r="AK23" s="82"/>
      <c r="AL23" s="82"/>
      <c r="AM23" s="82"/>
      <c r="AN23" s="82"/>
      <c r="AO23" s="82"/>
      <c r="AP23" s="82"/>
    </row>
    <row r="24" spans="1:42" s="78" customFormat="1" ht="12" customHeight="1">
      <c r="A24" s="77"/>
      <c r="B24" s="129"/>
      <c r="C24" s="130"/>
      <c r="D24" s="115">
        <f aca="true" t="shared" si="0" ref="D24:D62">B24</f>
        <v>0</v>
      </c>
      <c r="E24" s="116"/>
      <c r="F24" s="83"/>
      <c r="G24" s="85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77"/>
      <c r="AG24" s="79"/>
      <c r="AH24" s="78">
        <v>1</v>
      </c>
      <c r="AI24" s="80"/>
      <c r="AJ24" s="81"/>
      <c r="AK24" s="82"/>
      <c r="AL24" s="82"/>
      <c r="AM24" s="82"/>
      <c r="AN24" s="82"/>
      <c r="AO24" s="82"/>
      <c r="AP24" s="82"/>
    </row>
    <row r="25" spans="1:42" s="78" customFormat="1" ht="12" customHeight="1">
      <c r="A25" s="77"/>
      <c r="B25" s="129"/>
      <c r="C25" s="130"/>
      <c r="D25" s="115">
        <f t="shared" si="0"/>
        <v>0</v>
      </c>
      <c r="E25" s="116"/>
      <c r="F25" s="83"/>
      <c r="G25" s="85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77"/>
      <c r="AG25" s="79"/>
      <c r="AH25" s="78">
        <v>2</v>
      </c>
      <c r="AI25" s="80"/>
      <c r="AJ25" s="81"/>
      <c r="AK25" s="82"/>
      <c r="AL25" s="82"/>
      <c r="AM25" s="82"/>
      <c r="AN25" s="82"/>
      <c r="AO25" s="82"/>
      <c r="AP25" s="82"/>
    </row>
    <row r="26" spans="1:42" s="78" customFormat="1" ht="12" customHeight="1">
      <c r="A26" s="77"/>
      <c r="B26" s="129"/>
      <c r="C26" s="130"/>
      <c r="D26" s="115">
        <f t="shared" si="0"/>
        <v>0</v>
      </c>
      <c r="E26" s="116"/>
      <c r="F26" s="83"/>
      <c r="G26" s="85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77"/>
      <c r="AG26" s="79"/>
      <c r="AH26" s="78">
        <v>3</v>
      </c>
      <c r="AI26" s="80"/>
      <c r="AJ26" s="81"/>
      <c r="AK26" s="82"/>
      <c r="AL26" s="82"/>
      <c r="AM26" s="82"/>
      <c r="AN26" s="82"/>
      <c r="AO26" s="82"/>
      <c r="AP26" s="82"/>
    </row>
    <row r="27" spans="1:42" s="78" customFormat="1" ht="12" customHeight="1">
      <c r="A27" s="77"/>
      <c r="B27" s="129"/>
      <c r="C27" s="130"/>
      <c r="D27" s="115">
        <f t="shared" si="0"/>
        <v>0</v>
      </c>
      <c r="E27" s="116"/>
      <c r="F27" s="83"/>
      <c r="G27" s="85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77"/>
      <c r="AG27" s="79"/>
      <c r="AH27" s="78">
        <v>4</v>
      </c>
      <c r="AI27" s="80"/>
      <c r="AJ27" s="81"/>
      <c r="AK27" s="82"/>
      <c r="AL27" s="82"/>
      <c r="AM27" s="82"/>
      <c r="AN27" s="82"/>
      <c r="AO27" s="82"/>
      <c r="AP27" s="82"/>
    </row>
    <row r="28" spans="1:42" s="78" customFormat="1" ht="12" customHeight="1">
      <c r="A28" s="77"/>
      <c r="B28" s="129"/>
      <c r="C28" s="130"/>
      <c r="D28" s="115">
        <f t="shared" si="0"/>
        <v>0</v>
      </c>
      <c r="E28" s="116"/>
      <c r="F28" s="83"/>
      <c r="G28" s="85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77"/>
      <c r="AG28" s="79"/>
      <c r="AH28" s="78">
        <v>5</v>
      </c>
      <c r="AI28" s="80"/>
      <c r="AJ28" s="81"/>
      <c r="AK28" s="82"/>
      <c r="AL28" s="82"/>
      <c r="AM28" s="82"/>
      <c r="AN28" s="82"/>
      <c r="AO28" s="82"/>
      <c r="AP28" s="82"/>
    </row>
    <row r="29" spans="1:42" s="78" customFormat="1" ht="12" customHeight="1">
      <c r="A29" s="77"/>
      <c r="B29" s="129"/>
      <c r="C29" s="130"/>
      <c r="D29" s="115">
        <f>B29</f>
        <v>0</v>
      </c>
      <c r="E29" s="116"/>
      <c r="F29" s="83"/>
      <c r="G29" s="85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77"/>
      <c r="AG29" s="79"/>
      <c r="AH29" s="78">
        <v>6</v>
      </c>
      <c r="AI29" s="80"/>
      <c r="AJ29" s="81"/>
      <c r="AK29" s="82"/>
      <c r="AL29" s="82"/>
      <c r="AM29" s="82"/>
      <c r="AN29" s="82"/>
      <c r="AO29" s="82"/>
      <c r="AP29" s="82"/>
    </row>
    <row r="30" spans="1:42" s="78" customFormat="1" ht="12" customHeight="1">
      <c r="A30" s="77"/>
      <c r="B30" s="129"/>
      <c r="C30" s="130"/>
      <c r="D30" s="115">
        <f t="shared" si="0"/>
        <v>0</v>
      </c>
      <c r="E30" s="116"/>
      <c r="F30" s="83"/>
      <c r="G30" s="85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77"/>
      <c r="AG30" s="79"/>
      <c r="AI30" s="80"/>
      <c r="AJ30" s="81"/>
      <c r="AK30" s="82"/>
      <c r="AL30" s="82"/>
      <c r="AM30" s="82"/>
      <c r="AN30" s="82"/>
      <c r="AO30" s="82"/>
      <c r="AP30" s="82"/>
    </row>
    <row r="31" spans="1:42" s="78" customFormat="1" ht="12" customHeight="1">
      <c r="A31" s="77"/>
      <c r="B31" s="129"/>
      <c r="C31" s="130"/>
      <c r="D31" s="115">
        <f t="shared" si="0"/>
        <v>0</v>
      </c>
      <c r="E31" s="116"/>
      <c r="F31" s="83"/>
      <c r="G31" s="85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77"/>
      <c r="AG31" s="79"/>
      <c r="AI31" s="80"/>
      <c r="AJ31" s="81"/>
      <c r="AK31" s="82"/>
      <c r="AL31" s="82"/>
      <c r="AM31" s="82"/>
      <c r="AN31" s="82"/>
      <c r="AO31" s="82"/>
      <c r="AP31" s="82"/>
    </row>
    <row r="32" spans="1:42" s="78" customFormat="1" ht="12" customHeight="1">
      <c r="A32" s="77"/>
      <c r="B32" s="129"/>
      <c r="C32" s="130"/>
      <c r="D32" s="115">
        <f t="shared" si="0"/>
        <v>0</v>
      </c>
      <c r="E32" s="116"/>
      <c r="F32" s="83"/>
      <c r="G32" s="85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77"/>
      <c r="AG32" s="79"/>
      <c r="AI32" s="80"/>
      <c r="AJ32" s="81"/>
      <c r="AK32" s="82"/>
      <c r="AL32" s="82"/>
      <c r="AM32" s="82"/>
      <c r="AN32" s="82"/>
      <c r="AO32" s="82"/>
      <c r="AP32" s="82"/>
    </row>
    <row r="33" spans="1:42" s="78" customFormat="1" ht="12" customHeight="1">
      <c r="A33" s="77"/>
      <c r="B33" s="129"/>
      <c r="C33" s="130"/>
      <c r="D33" s="115">
        <f t="shared" si="0"/>
        <v>0</v>
      </c>
      <c r="E33" s="116"/>
      <c r="F33" s="83"/>
      <c r="G33" s="85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77"/>
      <c r="AG33" s="79"/>
      <c r="AI33" s="80"/>
      <c r="AJ33" s="81"/>
      <c r="AK33" s="82"/>
      <c r="AL33" s="82"/>
      <c r="AM33" s="82"/>
      <c r="AN33" s="82"/>
      <c r="AO33" s="82"/>
      <c r="AP33" s="82"/>
    </row>
    <row r="34" spans="1:42" s="78" customFormat="1" ht="12" customHeight="1">
      <c r="A34" s="77"/>
      <c r="B34" s="129"/>
      <c r="C34" s="130"/>
      <c r="D34" s="115">
        <f t="shared" si="0"/>
        <v>0</v>
      </c>
      <c r="E34" s="116"/>
      <c r="F34" s="83"/>
      <c r="G34" s="85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77"/>
      <c r="AE34" s="98"/>
      <c r="AG34" s="79"/>
      <c r="AI34" s="80"/>
      <c r="AJ34" s="81"/>
      <c r="AK34" s="82"/>
      <c r="AL34" s="82"/>
      <c r="AM34" s="82"/>
      <c r="AN34" s="82"/>
      <c r="AO34" s="82"/>
      <c r="AP34" s="82"/>
    </row>
    <row r="35" spans="1:42" s="78" customFormat="1" ht="12" customHeight="1">
      <c r="A35" s="77"/>
      <c r="B35" s="129"/>
      <c r="C35" s="130"/>
      <c r="D35" s="115">
        <f t="shared" si="0"/>
        <v>0</v>
      </c>
      <c r="E35" s="116"/>
      <c r="F35" s="83"/>
      <c r="G35" s="85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77"/>
      <c r="AG35" s="79"/>
      <c r="AI35" s="80"/>
      <c r="AJ35" s="81"/>
      <c r="AK35" s="82"/>
      <c r="AL35" s="82"/>
      <c r="AM35" s="82"/>
      <c r="AN35" s="82"/>
      <c r="AO35" s="82"/>
      <c r="AP35" s="82"/>
    </row>
    <row r="36" spans="1:42" s="78" customFormat="1" ht="12" customHeight="1">
      <c r="A36" s="77"/>
      <c r="B36" s="129"/>
      <c r="C36" s="130"/>
      <c r="D36" s="115">
        <f t="shared" si="0"/>
        <v>0</v>
      </c>
      <c r="E36" s="116"/>
      <c r="F36" s="83"/>
      <c r="G36" s="85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77"/>
      <c r="AG36" s="101"/>
      <c r="AH36" s="100"/>
      <c r="AI36" s="80"/>
      <c r="AJ36" s="81"/>
      <c r="AK36" s="82"/>
      <c r="AL36" s="82"/>
      <c r="AM36" s="82"/>
      <c r="AN36" s="82"/>
      <c r="AO36" s="82"/>
      <c r="AP36" s="82"/>
    </row>
    <row r="37" spans="1:42" s="78" customFormat="1" ht="12" customHeight="1">
      <c r="A37" s="77"/>
      <c r="B37" s="129"/>
      <c r="C37" s="130"/>
      <c r="D37" s="115">
        <f t="shared" si="0"/>
        <v>0</v>
      </c>
      <c r="E37" s="116"/>
      <c r="F37" s="83"/>
      <c r="G37" s="85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77"/>
      <c r="AG37" s="79"/>
      <c r="AI37" s="80"/>
      <c r="AJ37" s="81"/>
      <c r="AK37" s="82"/>
      <c r="AL37" s="82"/>
      <c r="AM37" s="82"/>
      <c r="AN37" s="82"/>
      <c r="AO37" s="82"/>
      <c r="AP37" s="82"/>
    </row>
    <row r="38" spans="1:42" s="78" customFormat="1" ht="12" customHeight="1">
      <c r="A38" s="77"/>
      <c r="B38" s="129"/>
      <c r="C38" s="130"/>
      <c r="D38" s="115">
        <f t="shared" si="0"/>
        <v>0</v>
      </c>
      <c r="E38" s="116"/>
      <c r="F38" s="83"/>
      <c r="G38" s="85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77"/>
      <c r="AG38" s="79"/>
      <c r="AI38" s="80"/>
      <c r="AJ38" s="81"/>
      <c r="AK38" s="82"/>
      <c r="AL38" s="82"/>
      <c r="AM38" s="82"/>
      <c r="AN38" s="82"/>
      <c r="AO38" s="82"/>
      <c r="AP38" s="82"/>
    </row>
    <row r="39" spans="1:42" s="78" customFormat="1" ht="12" customHeight="1">
      <c r="A39" s="77"/>
      <c r="B39" s="129"/>
      <c r="C39" s="130"/>
      <c r="D39" s="115">
        <f t="shared" si="0"/>
        <v>0</v>
      </c>
      <c r="E39" s="116"/>
      <c r="F39" s="83"/>
      <c r="G39" s="85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77"/>
      <c r="AG39" s="79"/>
      <c r="AI39" s="80"/>
      <c r="AJ39" s="81"/>
      <c r="AK39" s="82"/>
      <c r="AL39" s="82"/>
      <c r="AM39" s="82"/>
      <c r="AN39" s="82"/>
      <c r="AO39" s="82"/>
      <c r="AP39" s="82"/>
    </row>
    <row r="40" spans="1:42" s="78" customFormat="1" ht="12" customHeight="1">
      <c r="A40" s="77"/>
      <c r="B40" s="129"/>
      <c r="C40" s="130"/>
      <c r="D40" s="115">
        <f t="shared" si="0"/>
        <v>0</v>
      </c>
      <c r="E40" s="116"/>
      <c r="F40" s="83"/>
      <c r="G40" s="85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77"/>
      <c r="AG40" s="79"/>
      <c r="AI40" s="80"/>
      <c r="AJ40" s="81"/>
      <c r="AK40" s="82"/>
      <c r="AL40" s="82"/>
      <c r="AM40" s="82"/>
      <c r="AN40" s="82"/>
      <c r="AO40" s="82"/>
      <c r="AP40" s="82"/>
    </row>
    <row r="41" spans="1:42" s="78" customFormat="1" ht="12" customHeight="1">
      <c r="A41" s="77"/>
      <c r="B41" s="129"/>
      <c r="C41" s="130"/>
      <c r="D41" s="115">
        <f t="shared" si="0"/>
        <v>0</v>
      </c>
      <c r="E41" s="116"/>
      <c r="F41" s="83"/>
      <c r="G41" s="85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77"/>
      <c r="AG41" s="79"/>
      <c r="AI41" s="80"/>
      <c r="AJ41" s="81"/>
      <c r="AK41" s="82"/>
      <c r="AL41" s="82"/>
      <c r="AM41" s="82"/>
      <c r="AN41" s="82"/>
      <c r="AO41" s="82"/>
      <c r="AP41" s="82"/>
    </row>
    <row r="42" spans="1:42" s="78" customFormat="1" ht="12" customHeight="1">
      <c r="A42" s="77"/>
      <c r="B42" s="129"/>
      <c r="C42" s="130"/>
      <c r="D42" s="115">
        <f t="shared" si="0"/>
        <v>0</v>
      </c>
      <c r="E42" s="116"/>
      <c r="F42" s="83"/>
      <c r="G42" s="85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77"/>
      <c r="AG42" s="79"/>
      <c r="AI42" s="80"/>
      <c r="AJ42" s="81"/>
      <c r="AK42" s="82"/>
      <c r="AL42" s="82"/>
      <c r="AM42" s="82"/>
      <c r="AN42" s="82"/>
      <c r="AO42" s="82"/>
      <c r="AP42" s="82"/>
    </row>
    <row r="43" spans="1:42" s="78" customFormat="1" ht="12" customHeight="1">
      <c r="A43" s="77"/>
      <c r="B43" s="129"/>
      <c r="C43" s="130"/>
      <c r="D43" s="115">
        <f t="shared" si="0"/>
        <v>0</v>
      </c>
      <c r="E43" s="116"/>
      <c r="F43" s="83"/>
      <c r="G43" s="85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77"/>
      <c r="AG43" s="79"/>
      <c r="AI43" s="80"/>
      <c r="AJ43" s="81"/>
      <c r="AK43" s="82"/>
      <c r="AL43" s="82"/>
      <c r="AM43" s="82"/>
      <c r="AN43" s="82"/>
      <c r="AO43" s="82"/>
      <c r="AP43" s="82"/>
    </row>
    <row r="44" spans="1:42" s="78" customFormat="1" ht="12" customHeight="1">
      <c r="A44" s="77"/>
      <c r="B44" s="129"/>
      <c r="C44" s="130"/>
      <c r="D44" s="115">
        <f t="shared" si="0"/>
        <v>0</v>
      </c>
      <c r="E44" s="116"/>
      <c r="F44" s="83"/>
      <c r="G44" s="85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77"/>
      <c r="AG44" s="79"/>
      <c r="AI44" s="80"/>
      <c r="AJ44" s="81"/>
      <c r="AK44" s="82"/>
      <c r="AL44" s="82"/>
      <c r="AM44" s="82"/>
      <c r="AN44" s="82"/>
      <c r="AO44" s="82"/>
      <c r="AP44" s="82"/>
    </row>
    <row r="45" spans="1:42" s="78" customFormat="1" ht="12" customHeight="1">
      <c r="A45" s="77"/>
      <c r="B45" s="129"/>
      <c r="C45" s="130"/>
      <c r="D45" s="115">
        <f t="shared" si="0"/>
        <v>0</v>
      </c>
      <c r="E45" s="116"/>
      <c r="F45" s="83"/>
      <c r="G45" s="85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77"/>
      <c r="AG45" s="79"/>
      <c r="AI45" s="80"/>
      <c r="AJ45" s="81"/>
      <c r="AK45" s="82"/>
      <c r="AL45" s="82"/>
      <c r="AM45" s="82"/>
      <c r="AN45" s="82"/>
      <c r="AO45" s="82"/>
      <c r="AP45" s="82"/>
    </row>
    <row r="46" spans="1:42" s="78" customFormat="1" ht="12" customHeight="1">
      <c r="A46" s="77"/>
      <c r="B46" s="129"/>
      <c r="C46" s="130"/>
      <c r="D46" s="115">
        <f t="shared" si="0"/>
        <v>0</v>
      </c>
      <c r="E46" s="116"/>
      <c r="F46" s="83"/>
      <c r="G46" s="85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77"/>
      <c r="AG46" s="79"/>
      <c r="AI46" s="80"/>
      <c r="AJ46" s="81"/>
      <c r="AK46" s="82"/>
      <c r="AL46" s="82"/>
      <c r="AM46" s="82"/>
      <c r="AN46" s="82"/>
      <c r="AO46" s="82"/>
      <c r="AP46" s="82"/>
    </row>
    <row r="47" spans="1:42" s="78" customFormat="1" ht="12" customHeight="1">
      <c r="A47" s="77"/>
      <c r="B47" s="129"/>
      <c r="C47" s="130"/>
      <c r="D47" s="115">
        <f t="shared" si="0"/>
        <v>0</v>
      </c>
      <c r="E47" s="116"/>
      <c r="F47" s="83"/>
      <c r="G47" s="85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77"/>
      <c r="AG47" s="79"/>
      <c r="AI47" s="80"/>
      <c r="AJ47" s="81"/>
      <c r="AK47" s="82"/>
      <c r="AL47" s="82"/>
      <c r="AM47" s="82"/>
      <c r="AN47" s="82"/>
      <c r="AO47" s="82"/>
      <c r="AP47" s="82"/>
    </row>
    <row r="48" spans="1:42" s="78" customFormat="1" ht="12" customHeight="1">
      <c r="A48" s="77"/>
      <c r="B48" s="129"/>
      <c r="C48" s="130"/>
      <c r="D48" s="115">
        <f t="shared" si="0"/>
        <v>0</v>
      </c>
      <c r="E48" s="116"/>
      <c r="F48" s="83"/>
      <c r="G48" s="85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77"/>
      <c r="AG48" s="79"/>
      <c r="AI48" s="80"/>
      <c r="AJ48" s="81"/>
      <c r="AK48" s="82"/>
      <c r="AL48" s="82"/>
      <c r="AM48" s="82"/>
      <c r="AN48" s="82"/>
      <c r="AO48" s="82"/>
      <c r="AP48" s="82"/>
    </row>
    <row r="49" spans="1:42" s="78" customFormat="1" ht="12" customHeight="1">
      <c r="A49" s="77"/>
      <c r="B49" s="129"/>
      <c r="C49" s="130"/>
      <c r="D49" s="115">
        <f t="shared" si="0"/>
        <v>0</v>
      </c>
      <c r="E49" s="116"/>
      <c r="F49" s="83"/>
      <c r="G49" s="85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77"/>
      <c r="AG49" s="79"/>
      <c r="AI49" s="80"/>
      <c r="AJ49" s="81"/>
      <c r="AK49" s="82"/>
      <c r="AL49" s="82"/>
      <c r="AM49" s="82"/>
      <c r="AN49" s="82"/>
      <c r="AO49" s="82"/>
      <c r="AP49" s="82"/>
    </row>
    <row r="50" spans="1:42" s="78" customFormat="1" ht="12" customHeight="1">
      <c r="A50" s="77"/>
      <c r="B50" s="129"/>
      <c r="C50" s="130"/>
      <c r="D50" s="115">
        <f t="shared" si="0"/>
        <v>0</v>
      </c>
      <c r="E50" s="116"/>
      <c r="F50" s="83"/>
      <c r="G50" s="85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77"/>
      <c r="AG50" s="79"/>
      <c r="AI50" s="80"/>
      <c r="AJ50" s="81"/>
      <c r="AK50" s="82"/>
      <c r="AL50" s="82"/>
      <c r="AM50" s="82"/>
      <c r="AN50" s="82"/>
      <c r="AO50" s="82"/>
      <c r="AP50" s="82"/>
    </row>
    <row r="51" spans="1:42" s="78" customFormat="1" ht="12" customHeight="1">
      <c r="A51" s="77"/>
      <c r="B51" s="129"/>
      <c r="C51" s="130"/>
      <c r="D51" s="115">
        <f t="shared" si="0"/>
        <v>0</v>
      </c>
      <c r="E51" s="116"/>
      <c r="F51" s="83"/>
      <c r="G51" s="85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77"/>
      <c r="AG51" s="79"/>
      <c r="AI51" s="80"/>
      <c r="AJ51" s="81"/>
      <c r="AK51" s="82"/>
      <c r="AL51" s="82"/>
      <c r="AM51" s="82"/>
      <c r="AN51" s="82"/>
      <c r="AO51" s="82"/>
      <c r="AP51" s="82"/>
    </row>
    <row r="52" spans="1:42" s="78" customFormat="1" ht="12" customHeight="1">
      <c r="A52" s="77"/>
      <c r="B52" s="129"/>
      <c r="C52" s="130"/>
      <c r="D52" s="115">
        <f t="shared" si="0"/>
        <v>0</v>
      </c>
      <c r="E52" s="116"/>
      <c r="F52" s="83"/>
      <c r="G52" s="85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77"/>
      <c r="AG52" s="79"/>
      <c r="AI52" s="80"/>
      <c r="AJ52" s="81"/>
      <c r="AK52" s="82"/>
      <c r="AL52" s="82"/>
      <c r="AM52" s="82"/>
      <c r="AN52" s="82"/>
      <c r="AO52" s="82"/>
      <c r="AP52" s="82"/>
    </row>
    <row r="53" spans="1:42" s="78" customFormat="1" ht="12" customHeight="1">
      <c r="A53" s="77"/>
      <c r="B53" s="129"/>
      <c r="C53" s="130"/>
      <c r="D53" s="115">
        <f t="shared" si="0"/>
        <v>0</v>
      </c>
      <c r="E53" s="116"/>
      <c r="F53" s="83"/>
      <c r="G53" s="85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77"/>
      <c r="AG53" s="79"/>
      <c r="AI53" s="80"/>
      <c r="AJ53" s="81"/>
      <c r="AK53" s="82"/>
      <c r="AL53" s="82"/>
      <c r="AM53" s="82"/>
      <c r="AN53" s="82"/>
      <c r="AO53" s="82"/>
      <c r="AP53" s="82"/>
    </row>
    <row r="54" spans="1:42" s="78" customFormat="1" ht="12" customHeight="1">
      <c r="A54" s="77"/>
      <c r="B54" s="129"/>
      <c r="C54" s="130"/>
      <c r="D54" s="115">
        <f t="shared" si="0"/>
        <v>0</v>
      </c>
      <c r="E54" s="116"/>
      <c r="F54" s="83"/>
      <c r="G54" s="85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77"/>
      <c r="AG54" s="79"/>
      <c r="AI54" s="80"/>
      <c r="AJ54" s="81"/>
      <c r="AK54" s="82"/>
      <c r="AL54" s="82"/>
      <c r="AM54" s="82"/>
      <c r="AN54" s="82"/>
      <c r="AO54" s="82"/>
      <c r="AP54" s="82"/>
    </row>
    <row r="55" spans="1:42" s="78" customFormat="1" ht="12" customHeight="1">
      <c r="A55" s="77"/>
      <c r="B55" s="129"/>
      <c r="C55" s="130"/>
      <c r="D55" s="115">
        <f t="shared" si="0"/>
        <v>0</v>
      </c>
      <c r="E55" s="116"/>
      <c r="F55" s="83"/>
      <c r="G55" s="85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77"/>
      <c r="AG55" s="79"/>
      <c r="AI55" s="80"/>
      <c r="AJ55" s="81"/>
      <c r="AK55" s="82"/>
      <c r="AL55" s="82"/>
      <c r="AM55" s="82"/>
      <c r="AN55" s="82"/>
      <c r="AO55" s="82"/>
      <c r="AP55" s="82"/>
    </row>
    <row r="56" spans="1:42" s="78" customFormat="1" ht="12" customHeight="1">
      <c r="A56" s="77"/>
      <c r="B56" s="129"/>
      <c r="C56" s="130"/>
      <c r="D56" s="115">
        <f t="shared" si="0"/>
        <v>0</v>
      </c>
      <c r="E56" s="116"/>
      <c r="F56" s="83"/>
      <c r="G56" s="85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77"/>
      <c r="AG56" s="79"/>
      <c r="AI56" s="80"/>
      <c r="AJ56" s="81"/>
      <c r="AK56" s="82"/>
      <c r="AL56" s="82"/>
      <c r="AM56" s="82"/>
      <c r="AN56" s="82"/>
      <c r="AO56" s="82"/>
      <c r="AP56" s="82"/>
    </row>
    <row r="57" spans="1:42" s="78" customFormat="1" ht="12" customHeight="1">
      <c r="A57" s="77"/>
      <c r="B57" s="129"/>
      <c r="C57" s="130"/>
      <c r="D57" s="115">
        <f t="shared" si="0"/>
        <v>0</v>
      </c>
      <c r="E57" s="116"/>
      <c r="F57" s="83"/>
      <c r="G57" s="85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77"/>
      <c r="AG57" s="79"/>
      <c r="AI57" s="80"/>
      <c r="AJ57" s="81"/>
      <c r="AK57" s="82"/>
      <c r="AL57" s="82"/>
      <c r="AM57" s="82"/>
      <c r="AN57" s="82"/>
      <c r="AO57" s="82"/>
      <c r="AP57" s="82"/>
    </row>
    <row r="58" spans="1:42" s="78" customFormat="1" ht="12" customHeight="1">
      <c r="A58" s="77"/>
      <c r="B58" s="129"/>
      <c r="C58" s="130"/>
      <c r="D58" s="115">
        <f t="shared" si="0"/>
        <v>0</v>
      </c>
      <c r="E58" s="116"/>
      <c r="F58" s="83"/>
      <c r="G58" s="85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77"/>
      <c r="AG58" s="79"/>
      <c r="AI58" s="80"/>
      <c r="AJ58" s="81"/>
      <c r="AK58" s="82"/>
      <c r="AL58" s="82"/>
      <c r="AM58" s="82"/>
      <c r="AN58" s="82"/>
      <c r="AO58" s="82"/>
      <c r="AP58" s="82"/>
    </row>
    <row r="59" spans="1:42" s="78" customFormat="1" ht="12" customHeight="1">
      <c r="A59" s="77"/>
      <c r="B59" s="129"/>
      <c r="C59" s="130"/>
      <c r="D59" s="115">
        <f t="shared" si="0"/>
        <v>0</v>
      </c>
      <c r="E59" s="116"/>
      <c r="F59" s="83"/>
      <c r="G59" s="85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77"/>
      <c r="AG59" s="79"/>
      <c r="AI59" s="80"/>
      <c r="AJ59" s="81"/>
      <c r="AK59" s="82"/>
      <c r="AL59" s="82"/>
      <c r="AM59" s="82"/>
      <c r="AN59" s="82"/>
      <c r="AO59" s="82"/>
      <c r="AP59" s="82"/>
    </row>
    <row r="60" spans="1:42" s="78" customFormat="1" ht="12" customHeight="1">
      <c r="A60" s="77"/>
      <c r="B60" s="129"/>
      <c r="C60" s="130"/>
      <c r="D60" s="115">
        <f t="shared" si="0"/>
        <v>0</v>
      </c>
      <c r="E60" s="116"/>
      <c r="F60" s="83"/>
      <c r="G60" s="85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77"/>
      <c r="AG60" s="79"/>
      <c r="AI60" s="80"/>
      <c r="AJ60" s="81"/>
      <c r="AK60" s="82"/>
      <c r="AL60" s="82"/>
      <c r="AM60" s="82"/>
      <c r="AN60" s="82"/>
      <c r="AO60" s="82"/>
      <c r="AP60" s="82"/>
    </row>
    <row r="61" spans="1:42" s="78" customFormat="1" ht="12" customHeight="1">
      <c r="A61" s="77"/>
      <c r="B61" s="129"/>
      <c r="C61" s="130"/>
      <c r="D61" s="115">
        <f t="shared" si="0"/>
        <v>0</v>
      </c>
      <c r="E61" s="116"/>
      <c r="F61" s="83"/>
      <c r="G61" s="85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77"/>
      <c r="AG61" s="79"/>
      <c r="AI61" s="80"/>
      <c r="AJ61" s="81"/>
      <c r="AK61" s="82"/>
      <c r="AL61" s="82"/>
      <c r="AM61" s="82"/>
      <c r="AN61" s="82"/>
      <c r="AO61" s="82"/>
      <c r="AP61" s="82"/>
    </row>
    <row r="62" spans="1:42" s="78" customFormat="1" ht="12" customHeight="1">
      <c r="A62" s="77"/>
      <c r="B62" s="129"/>
      <c r="C62" s="130"/>
      <c r="D62" s="115">
        <f t="shared" si="0"/>
        <v>0</v>
      </c>
      <c r="E62" s="116"/>
      <c r="F62" s="83"/>
      <c r="G62" s="85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77"/>
      <c r="AG62" s="79"/>
      <c r="AI62" s="80"/>
      <c r="AJ62" s="81"/>
      <c r="AK62" s="82"/>
      <c r="AL62" s="82"/>
      <c r="AM62" s="82"/>
      <c r="AN62" s="82"/>
      <c r="AO62" s="82"/>
      <c r="AP62" s="82"/>
    </row>
    <row r="63" spans="1:36" s="95" customFormat="1" ht="15" customHeight="1">
      <c r="A63" s="92"/>
      <c r="B63" s="214" t="s">
        <v>72</v>
      </c>
      <c r="C63" s="215"/>
      <c r="D63" s="215"/>
      <c r="E63" s="215"/>
      <c r="F63" s="216"/>
      <c r="G63" s="97">
        <f>SUM(G23:L62)</f>
        <v>0</v>
      </c>
      <c r="H63" s="102">
        <f>IF(J88=0,"",IF(G63&gt;J88,"POZOR!!!",""))</f>
      </c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2"/>
      <c r="AG63" s="96"/>
      <c r="AJ63" s="94"/>
    </row>
    <row r="64" spans="1:36" s="6" customFormat="1" ht="12.75" customHeight="1">
      <c r="A64" s="106"/>
      <c r="B64" s="106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40"/>
      <c r="AA64" s="40"/>
      <c r="AB64" s="40"/>
      <c r="AC64" s="106"/>
      <c r="AG64" s="16"/>
      <c r="AI64" s="7"/>
      <c r="AJ64" s="11"/>
    </row>
    <row r="65" spans="1:36" s="17" customFormat="1" ht="24" customHeight="1">
      <c r="A65" s="45"/>
      <c r="B65" s="211" t="s">
        <v>11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45"/>
      <c r="AG65" s="18"/>
      <c r="AI65" s="4"/>
      <c r="AJ65" s="12"/>
    </row>
    <row r="66" spans="1:36" ht="15">
      <c r="A66" s="107"/>
      <c r="B66" s="2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F66" s="53"/>
      <c r="AJ66" s="12"/>
    </row>
    <row r="67" spans="1:36" s="3" customFormat="1" ht="24" customHeight="1">
      <c r="A67" s="44"/>
      <c r="B67" s="146" t="s">
        <v>30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38"/>
      <c r="O67" s="39"/>
      <c r="P67" s="146" t="s">
        <v>16</v>
      </c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44"/>
      <c r="AF67" s="54"/>
      <c r="AG67" s="15"/>
      <c r="AI67" s="4"/>
      <c r="AJ67" s="11"/>
    </row>
    <row r="68" spans="1:43" ht="12.75">
      <c r="A68" s="107"/>
      <c r="B68" s="25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3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22"/>
      <c r="AE68" s="22"/>
      <c r="AF68" s="51"/>
      <c r="AG68" s="32"/>
      <c r="AH68" s="22"/>
      <c r="AI68" s="33"/>
      <c r="AJ68" s="30"/>
      <c r="AK68" s="22"/>
      <c r="AL68" s="22"/>
      <c r="AM68" s="22"/>
      <c r="AN68" s="22"/>
      <c r="AO68" s="22"/>
      <c r="AP68" s="22"/>
      <c r="AQ68" s="22"/>
    </row>
    <row r="69" spans="1:43" ht="25.5" customHeight="1">
      <c r="A69" s="107"/>
      <c r="B69" s="177" t="s">
        <v>66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34"/>
      <c r="O69" s="71"/>
      <c r="P69" s="160" t="s">
        <v>64</v>
      </c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07"/>
      <c r="AD69" s="22"/>
      <c r="AE69" s="22"/>
      <c r="AF69" s="33"/>
      <c r="AG69" s="32"/>
      <c r="AH69" s="22"/>
      <c r="AI69" s="33"/>
      <c r="AJ69" s="30"/>
      <c r="AK69" s="22"/>
      <c r="AL69" s="22"/>
      <c r="AM69" s="22"/>
      <c r="AN69" s="22"/>
      <c r="AO69" s="22"/>
      <c r="AP69" s="22"/>
      <c r="AQ69" s="22"/>
    </row>
    <row r="70" spans="1:43" ht="12.75" customHeight="1">
      <c r="A70" s="107"/>
      <c r="B70" s="25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35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07"/>
      <c r="AD70" s="22"/>
      <c r="AE70" s="22"/>
      <c r="AF70" s="33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</row>
    <row r="71" spans="1:43" ht="15" customHeight="1">
      <c r="A71" s="107"/>
      <c r="B71" s="70" t="s">
        <v>9</v>
      </c>
      <c r="C71" s="70"/>
      <c r="D71" s="70"/>
      <c r="E71" s="70"/>
      <c r="F71" s="70"/>
      <c r="G71" s="166">
        <f>IF(K10="","",K10&amp;" - "&amp;TEXT(G72,"MM")&amp;"/"&amp;TEXT(G73,"YYYY"))</f>
      </c>
      <c r="H71" s="167"/>
      <c r="I71" s="167"/>
      <c r="J71" s="167"/>
      <c r="K71" s="167"/>
      <c r="L71" s="167"/>
      <c r="M71" s="168"/>
      <c r="N71" s="107"/>
      <c r="O71" s="35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07"/>
      <c r="AD71" s="22"/>
      <c r="AE71" s="22"/>
      <c r="AF71" s="33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</row>
    <row r="72" spans="1:43" ht="15" customHeight="1">
      <c r="A72" s="107"/>
      <c r="B72" s="70" t="s">
        <v>7</v>
      </c>
      <c r="C72" s="70"/>
      <c r="D72" s="70"/>
      <c r="E72" s="70"/>
      <c r="F72" s="70"/>
      <c r="G72" s="169">
        <f>K18</f>
        <v>0</v>
      </c>
      <c r="H72" s="170"/>
      <c r="I72" s="170"/>
      <c r="J72" s="170"/>
      <c r="K72" s="170"/>
      <c r="L72" s="170"/>
      <c r="M72" s="170"/>
      <c r="N72" s="107"/>
      <c r="O72" s="35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07"/>
      <c r="AD72" s="22"/>
      <c r="AE72" s="22"/>
      <c r="AF72" s="33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</row>
    <row r="73" spans="1:43" ht="15" customHeight="1">
      <c r="A73" s="107"/>
      <c r="B73" s="70" t="s">
        <v>6</v>
      </c>
      <c r="C73" s="70"/>
      <c r="D73" s="70"/>
      <c r="E73" s="70"/>
      <c r="F73" s="70"/>
      <c r="G73" s="219">
        <f>MES</f>
        <v>0</v>
      </c>
      <c r="H73" s="220"/>
      <c r="I73" s="220"/>
      <c r="J73" s="220"/>
      <c r="K73" s="220"/>
      <c r="L73" s="220"/>
      <c r="M73" s="220"/>
      <c r="N73" s="107"/>
      <c r="O73" s="35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07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</row>
    <row r="74" spans="1:43" ht="15" customHeight="1">
      <c r="A74" s="107"/>
      <c r="B74" s="70" t="s">
        <v>8</v>
      </c>
      <c r="C74" s="70"/>
      <c r="D74" s="70"/>
      <c r="E74" s="70"/>
      <c r="F74" s="70"/>
      <c r="G74" s="209"/>
      <c r="H74" s="210"/>
      <c r="I74" s="210"/>
      <c r="J74" s="210"/>
      <c r="K74" s="210"/>
      <c r="L74" s="210"/>
      <c r="M74" s="210"/>
      <c r="N74" s="107"/>
      <c r="O74" s="36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07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</row>
    <row r="75" spans="1:43" ht="21" customHeight="1">
      <c r="A75" s="107"/>
      <c r="B75" s="164"/>
      <c r="C75" s="164"/>
      <c r="D75" s="164"/>
      <c r="E75" s="164"/>
      <c r="F75" s="164"/>
      <c r="G75" s="164"/>
      <c r="H75" s="164"/>
      <c r="I75" s="164"/>
      <c r="J75" s="25"/>
      <c r="K75" s="25"/>
      <c r="L75" s="25"/>
      <c r="M75" s="25"/>
      <c r="N75" s="107"/>
      <c r="O75" s="36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07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</row>
    <row r="76" spans="1:43" ht="15" customHeight="1">
      <c r="A76" s="107"/>
      <c r="B76" s="162"/>
      <c r="C76" s="162"/>
      <c r="D76" s="162"/>
      <c r="E76" s="162"/>
      <c r="F76" s="162"/>
      <c r="G76" s="162"/>
      <c r="H76" s="162"/>
      <c r="I76" s="164"/>
      <c r="J76" s="165"/>
      <c r="K76" s="165"/>
      <c r="L76" s="165"/>
      <c r="M76" s="165"/>
      <c r="N76" s="107"/>
      <c r="O76" s="36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107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</row>
    <row r="77" spans="1:43" ht="15" customHeight="1">
      <c r="A77" s="107"/>
      <c r="B77" s="162" t="s">
        <v>19</v>
      </c>
      <c r="C77" s="162"/>
      <c r="D77" s="162"/>
      <c r="E77" s="162"/>
      <c r="F77" s="162"/>
      <c r="G77" s="162"/>
      <c r="H77" s="162"/>
      <c r="I77" s="163"/>
      <c r="J77" s="128"/>
      <c r="K77" s="128"/>
      <c r="L77" s="128"/>
      <c r="M77" s="128"/>
      <c r="N77" s="107"/>
      <c r="O77" s="48"/>
      <c r="P77" s="132" t="s">
        <v>65</v>
      </c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07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</row>
    <row r="78" spans="1:43" ht="15" customHeight="1">
      <c r="A78" s="107"/>
      <c r="B78" s="104" t="s">
        <v>32</v>
      </c>
      <c r="C78" s="104"/>
      <c r="D78" s="104"/>
      <c r="E78" s="104"/>
      <c r="F78" s="104"/>
      <c r="G78" s="104"/>
      <c r="H78" s="104"/>
      <c r="I78" s="105"/>
      <c r="J78" s="120"/>
      <c r="K78" s="120"/>
      <c r="L78" s="120"/>
      <c r="M78" s="120"/>
      <c r="N78" s="107"/>
      <c r="O78" s="48"/>
      <c r="P78" s="154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6"/>
      <c r="AC78" s="107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</row>
    <row r="79" spans="1:43" ht="15" customHeight="1">
      <c r="A79" s="107"/>
      <c r="B79" s="162" t="s">
        <v>2</v>
      </c>
      <c r="C79" s="162"/>
      <c r="D79" s="162"/>
      <c r="E79" s="162"/>
      <c r="F79" s="162"/>
      <c r="G79" s="162"/>
      <c r="H79" s="162"/>
      <c r="I79" s="163"/>
      <c r="J79" s="178">
        <f>J77*J78</f>
        <v>0</v>
      </c>
      <c r="K79" s="178"/>
      <c r="L79" s="178"/>
      <c r="M79" s="178"/>
      <c r="N79" s="107"/>
      <c r="O79" s="36"/>
      <c r="P79" s="157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9"/>
      <c r="AC79" s="107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</row>
    <row r="80" spans="1:43" ht="15" customHeight="1">
      <c r="A80" s="107"/>
      <c r="B80" s="162"/>
      <c r="C80" s="162"/>
      <c r="D80" s="162"/>
      <c r="E80" s="162"/>
      <c r="F80" s="162"/>
      <c r="G80" s="162"/>
      <c r="H80" s="162"/>
      <c r="I80" s="164"/>
      <c r="J80" s="165">
        <f>+J76/12</f>
        <v>0</v>
      </c>
      <c r="K80" s="165"/>
      <c r="L80" s="165"/>
      <c r="M80" s="165"/>
      <c r="N80" s="107"/>
      <c r="O80" s="36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</row>
    <row r="81" spans="1:36" ht="15" customHeight="1">
      <c r="A81" s="107"/>
      <c r="B81" s="162" t="s">
        <v>3</v>
      </c>
      <c r="C81" s="162"/>
      <c r="D81" s="162"/>
      <c r="E81" s="162"/>
      <c r="F81" s="162"/>
      <c r="G81" s="162"/>
      <c r="H81" s="162"/>
      <c r="I81" s="163"/>
      <c r="J81" s="128"/>
      <c r="K81" s="128"/>
      <c r="L81" s="128"/>
      <c r="M81" s="128"/>
      <c r="N81" s="107"/>
      <c r="O81" s="36"/>
      <c r="P81" s="127" t="s">
        <v>17</v>
      </c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07"/>
      <c r="AG81" s="1"/>
      <c r="AI81" s="1"/>
      <c r="AJ81" s="1"/>
    </row>
    <row r="82" spans="1:36" ht="15" customHeight="1">
      <c r="A82" s="107"/>
      <c r="B82" s="162" t="s">
        <v>4</v>
      </c>
      <c r="C82" s="162"/>
      <c r="D82" s="162"/>
      <c r="E82" s="162"/>
      <c r="F82" s="162"/>
      <c r="G82" s="162"/>
      <c r="H82" s="162"/>
      <c r="I82" s="164"/>
      <c r="J82" s="128"/>
      <c r="K82" s="128"/>
      <c r="L82" s="128"/>
      <c r="M82" s="128"/>
      <c r="N82" s="107"/>
      <c r="O82" s="36"/>
      <c r="P82" s="171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3"/>
      <c r="AC82" s="107"/>
      <c r="AG82" s="1"/>
      <c r="AI82" s="1"/>
      <c r="AJ82" s="1"/>
    </row>
    <row r="83" spans="1:36" ht="15" customHeight="1">
      <c r="A83" s="107"/>
      <c r="B83" s="147" t="s">
        <v>5</v>
      </c>
      <c r="C83" s="147"/>
      <c r="D83" s="147"/>
      <c r="E83" s="147"/>
      <c r="F83" s="147"/>
      <c r="G83" s="147"/>
      <c r="H83" s="147"/>
      <c r="I83" s="147"/>
      <c r="J83" s="178">
        <f>J85+J84</f>
        <v>0</v>
      </c>
      <c r="K83" s="178"/>
      <c r="L83" s="178"/>
      <c r="M83" s="178"/>
      <c r="N83" s="107"/>
      <c r="O83" s="36"/>
      <c r="P83" s="174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6"/>
      <c r="AC83" s="107"/>
      <c r="AG83" s="1"/>
      <c r="AI83" s="1"/>
      <c r="AJ83" s="1"/>
    </row>
    <row r="84" spans="1:36" ht="15" customHeight="1">
      <c r="A84" s="107"/>
      <c r="B84" s="131" t="s">
        <v>67</v>
      </c>
      <c r="C84" s="131"/>
      <c r="D84" s="131"/>
      <c r="E84" s="131"/>
      <c r="F84" s="131"/>
      <c r="G84" s="131"/>
      <c r="H84" s="131"/>
      <c r="I84" s="131"/>
      <c r="J84" s="135"/>
      <c r="K84" s="136"/>
      <c r="L84" s="136"/>
      <c r="M84" s="137"/>
      <c r="N84" s="107"/>
      <c r="O84" s="36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G84" s="1"/>
      <c r="AI84" s="1"/>
      <c r="AJ84" s="1"/>
    </row>
    <row r="85" spans="1:36" ht="15" customHeight="1">
      <c r="A85" s="107"/>
      <c r="B85" s="131" t="s">
        <v>68</v>
      </c>
      <c r="C85" s="131"/>
      <c r="D85" s="131"/>
      <c r="E85" s="131"/>
      <c r="F85" s="131"/>
      <c r="G85" s="131"/>
      <c r="H85" s="131"/>
      <c r="I85" s="131"/>
      <c r="J85" s="135"/>
      <c r="K85" s="136"/>
      <c r="L85" s="136"/>
      <c r="M85" s="137"/>
      <c r="N85" s="107"/>
      <c r="O85" s="36"/>
      <c r="P85" s="111" t="s">
        <v>18</v>
      </c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07"/>
      <c r="AG85" s="1"/>
      <c r="AI85" s="1"/>
      <c r="AJ85" s="1"/>
    </row>
    <row r="86" spans="1:36" ht="15" customHeight="1">
      <c r="A86" s="107"/>
      <c r="B86" s="152" t="s">
        <v>0</v>
      </c>
      <c r="C86" s="152"/>
      <c r="D86" s="152"/>
      <c r="E86" s="152"/>
      <c r="F86" s="152"/>
      <c r="G86" s="152"/>
      <c r="H86" s="152"/>
      <c r="I86" s="153"/>
      <c r="J86" s="145">
        <f>J83+J82+J81+J79+J77</f>
        <v>0</v>
      </c>
      <c r="K86" s="145"/>
      <c r="L86" s="145"/>
      <c r="M86" s="145"/>
      <c r="N86" s="107"/>
      <c r="O86" s="36"/>
      <c r="P86" s="195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7"/>
      <c r="AC86" s="107"/>
      <c r="AG86" s="1"/>
      <c r="AI86" s="1"/>
      <c r="AJ86" s="1"/>
    </row>
    <row r="87" spans="1:29" s="8" customFormat="1" ht="14.25" customHeight="1">
      <c r="A87" s="47"/>
      <c r="B87" s="25"/>
      <c r="C87" s="138"/>
      <c r="D87" s="138"/>
      <c r="E87" s="138"/>
      <c r="F87" s="138"/>
      <c r="G87" s="138"/>
      <c r="H87" s="138"/>
      <c r="I87" s="138"/>
      <c r="J87" s="208"/>
      <c r="K87" s="208"/>
      <c r="L87" s="208"/>
      <c r="M87" s="208"/>
      <c r="N87" s="47"/>
      <c r="O87" s="49"/>
      <c r="P87" s="198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200"/>
      <c r="AC87" s="47"/>
    </row>
    <row r="88" spans="1:36" ht="21.75" customHeight="1">
      <c r="A88" s="107"/>
      <c r="B88" s="150" t="s">
        <v>28</v>
      </c>
      <c r="C88" s="150"/>
      <c r="D88" s="150"/>
      <c r="E88" s="150"/>
      <c r="F88" s="150"/>
      <c r="G88" s="150"/>
      <c r="H88" s="150"/>
      <c r="I88" s="151"/>
      <c r="J88" s="142"/>
      <c r="K88" s="143"/>
      <c r="L88" s="143"/>
      <c r="M88" s="144"/>
      <c r="N88" s="107"/>
      <c r="O88" s="36"/>
      <c r="P88" s="198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200"/>
      <c r="AC88" s="107"/>
      <c r="AG88" s="1"/>
      <c r="AI88" s="1"/>
      <c r="AJ88" s="1"/>
    </row>
    <row r="89" spans="1:29" s="9" customFormat="1" ht="14.25" customHeight="1">
      <c r="A89" s="108"/>
      <c r="B89" s="25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08"/>
      <c r="O89" s="50"/>
      <c r="P89" s="198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200"/>
      <c r="AC89" s="108"/>
    </row>
    <row r="90" spans="1:36" ht="12.75">
      <c r="A90" s="107"/>
      <c r="B90" s="148" t="s">
        <v>29</v>
      </c>
      <c r="C90" s="148"/>
      <c r="D90" s="148"/>
      <c r="E90" s="148"/>
      <c r="F90" s="148"/>
      <c r="G90" s="148"/>
      <c r="H90" s="148"/>
      <c r="I90" s="149"/>
      <c r="J90" s="139">
        <f>_xlfn.IFERROR(J86/J88,"")</f>
      </c>
      <c r="K90" s="140"/>
      <c r="L90" s="140"/>
      <c r="M90" s="141"/>
      <c r="N90" s="107"/>
      <c r="O90" s="36"/>
      <c r="P90" s="201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3"/>
      <c r="AC90" s="107"/>
      <c r="AG90" s="1"/>
      <c r="AI90" s="1"/>
      <c r="AJ90" s="1"/>
    </row>
    <row r="91" spans="1:29" s="9" customFormat="1" ht="16.5" customHeight="1">
      <c r="A91" s="108"/>
      <c r="B91" s="25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08"/>
      <c r="O91" s="50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8"/>
    </row>
    <row r="92" spans="1:36" ht="12.75">
      <c r="A92" s="107"/>
      <c r="B92" s="25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35"/>
      <c r="P92" s="111" t="s">
        <v>1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G92" s="1"/>
      <c r="AI92" s="1"/>
      <c r="AJ92" s="1"/>
    </row>
    <row r="93" spans="1:36" ht="16.5" customHeight="1">
      <c r="A93" s="107"/>
      <c r="B93" s="177" t="s">
        <v>10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107"/>
      <c r="O93" s="35"/>
      <c r="P93" s="205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7"/>
      <c r="AC93" s="107"/>
      <c r="AG93" s="1"/>
      <c r="AI93" s="1"/>
      <c r="AJ93" s="1"/>
    </row>
    <row r="94" spans="1:29" ht="16.5" customHeight="1">
      <c r="A94" s="107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107"/>
      <c r="O94" s="3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107"/>
    </row>
    <row r="95" spans="1:29" ht="7.5" customHeight="1">
      <c r="A95" s="107"/>
      <c r="B95" s="25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34"/>
      <c r="O95" s="71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</row>
    <row r="96" spans="1:43" s="6" customFormat="1" ht="36" customHeight="1">
      <c r="A96" s="106"/>
      <c r="B96" s="106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40"/>
      <c r="AA96" s="40"/>
      <c r="AB96" s="40"/>
      <c r="AC96" s="106"/>
      <c r="AD96" s="24"/>
      <c r="AE96" s="24"/>
      <c r="AF96" s="27"/>
      <c r="AG96" s="28"/>
      <c r="AH96" s="24"/>
      <c r="AI96" s="29"/>
      <c r="AJ96" s="30"/>
      <c r="AK96" s="24"/>
      <c r="AL96" s="24"/>
      <c r="AM96" s="24"/>
      <c r="AN96" s="24"/>
      <c r="AO96" s="24"/>
      <c r="AP96" s="24"/>
      <c r="AQ96" s="24"/>
    </row>
    <row r="97" spans="1:43" s="20" customFormat="1" ht="24.75" customHeight="1">
      <c r="A97" s="41"/>
      <c r="B97" s="41"/>
      <c r="C97" s="123" t="s">
        <v>27</v>
      </c>
      <c r="D97" s="123"/>
      <c r="E97" s="123"/>
      <c r="F97" s="123"/>
      <c r="G97" s="123"/>
      <c r="H97" s="123"/>
      <c r="I97" s="123"/>
      <c r="J97" s="109"/>
      <c r="K97" s="123" t="s">
        <v>12</v>
      </c>
      <c r="L97" s="123"/>
      <c r="M97" s="123"/>
      <c r="N97" s="123"/>
      <c r="O97" s="123"/>
      <c r="P97" s="123"/>
      <c r="Q97" s="123"/>
      <c r="R97" s="109"/>
      <c r="S97" s="109"/>
      <c r="T97" s="109"/>
      <c r="U97" s="123" t="s">
        <v>15</v>
      </c>
      <c r="V97" s="123"/>
      <c r="W97" s="123"/>
      <c r="X97" s="123"/>
      <c r="Y97" s="123"/>
      <c r="Z97" s="123"/>
      <c r="AA97" s="123"/>
      <c r="AB97" s="74"/>
      <c r="AC97" s="46"/>
      <c r="AD97" s="26"/>
      <c r="AE97" s="26"/>
      <c r="AF97" s="51"/>
      <c r="AG97" s="26"/>
      <c r="AH97" s="31"/>
      <c r="AI97" s="26"/>
      <c r="AJ97" s="26"/>
      <c r="AK97" s="31"/>
      <c r="AL97" s="26"/>
      <c r="AM97" s="26"/>
      <c r="AN97" s="26"/>
      <c r="AO97" s="26"/>
      <c r="AP97" s="26"/>
      <c r="AQ97" s="26"/>
    </row>
    <row r="98" spans="1:37" s="6" customFormat="1" ht="24.75" customHeight="1">
      <c r="A98" s="121" t="s">
        <v>22</v>
      </c>
      <c r="B98" s="122"/>
      <c r="C98" s="117">
        <f>_xlfn.IFERROR(J90,"")</f>
      </c>
      <c r="D98" s="118"/>
      <c r="E98" s="118"/>
      <c r="F98" s="118"/>
      <c r="G98" s="118"/>
      <c r="H98" s="118"/>
      <c r="I98" s="119"/>
      <c r="J98" s="43" t="s">
        <v>13</v>
      </c>
      <c r="K98" s="124">
        <f>(SUMIF(F23:G62,"1",G23:L62))</f>
        <v>0</v>
      </c>
      <c r="L98" s="125"/>
      <c r="M98" s="125"/>
      <c r="N98" s="125"/>
      <c r="O98" s="125"/>
      <c r="P98" s="125"/>
      <c r="Q98" s="126"/>
      <c r="R98" s="21"/>
      <c r="S98" s="21"/>
      <c r="T98" s="42" t="s">
        <v>14</v>
      </c>
      <c r="U98" s="117">
        <f>_xlfn.IFERROR(IF(C98*K98&lt;=J86,C98*K98,"PREVERITE VNOS"),"")</f>
      </c>
      <c r="V98" s="118"/>
      <c r="W98" s="118"/>
      <c r="X98" s="118"/>
      <c r="Y98" s="118"/>
      <c r="Z98" s="118"/>
      <c r="AA98" s="119"/>
      <c r="AB98" s="40"/>
      <c r="AC98" s="40"/>
      <c r="AD98" s="19"/>
      <c r="AE98" s="19"/>
      <c r="AF98" s="52"/>
      <c r="AH98" s="16"/>
      <c r="AJ98" s="7"/>
      <c r="AK98" s="11"/>
    </row>
    <row r="99" spans="1:42" s="6" customFormat="1" ht="12.75" customHeight="1">
      <c r="A99" s="106"/>
      <c r="B99" s="106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40"/>
      <c r="AA99" s="40"/>
      <c r="AB99" s="40"/>
      <c r="AC99" s="106"/>
      <c r="AD99" s="24"/>
      <c r="AE99" s="24"/>
      <c r="AF99" s="51"/>
      <c r="AG99" s="28"/>
      <c r="AH99" s="24"/>
      <c r="AI99" s="29"/>
      <c r="AJ99" s="30"/>
      <c r="AK99" s="24"/>
      <c r="AL99" s="24"/>
      <c r="AM99" s="24"/>
      <c r="AN99" s="24"/>
      <c r="AO99" s="24"/>
      <c r="AP99" s="24"/>
    </row>
    <row r="100" spans="1:36" s="6" customFormat="1" ht="24.75" customHeight="1">
      <c r="A100" s="121" t="s">
        <v>23</v>
      </c>
      <c r="B100" s="122"/>
      <c r="C100" s="117">
        <f>_xlfn.IFERROR(J90,"")</f>
      </c>
      <c r="D100" s="118"/>
      <c r="E100" s="118"/>
      <c r="F100" s="118"/>
      <c r="G100" s="118"/>
      <c r="H100" s="118"/>
      <c r="I100" s="119"/>
      <c r="J100" s="43" t="s">
        <v>13</v>
      </c>
      <c r="K100" s="124">
        <f>(SUMIF(F23:G62,"2",G23:L62))</f>
        <v>0</v>
      </c>
      <c r="L100" s="125"/>
      <c r="M100" s="125"/>
      <c r="N100" s="125"/>
      <c r="O100" s="125"/>
      <c r="P100" s="125"/>
      <c r="Q100" s="126"/>
      <c r="R100" s="21"/>
      <c r="S100" s="21"/>
      <c r="T100" s="42" t="s">
        <v>14</v>
      </c>
      <c r="U100" s="117">
        <f>_xlfn.IFERROR(IF(C100*K100&lt;=J86,C100*K100,"PREVERITE VNOS"),"")</f>
      </c>
      <c r="V100" s="118"/>
      <c r="W100" s="118"/>
      <c r="X100" s="118"/>
      <c r="Y100" s="118"/>
      <c r="Z100" s="118"/>
      <c r="AA100" s="119"/>
      <c r="AB100" s="40"/>
      <c r="AC100" s="106"/>
      <c r="AF100" s="52"/>
      <c r="AG100" s="16"/>
      <c r="AI100" s="7"/>
      <c r="AJ100" s="11"/>
    </row>
    <row r="101" spans="1:36" ht="15">
      <c r="A101" s="107"/>
      <c r="B101" s="25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F101" s="53"/>
      <c r="AJ101" s="12"/>
    </row>
    <row r="102" spans="1:36" ht="24.75" customHeight="1">
      <c r="A102" s="121" t="s">
        <v>24</v>
      </c>
      <c r="B102" s="122"/>
      <c r="C102" s="117">
        <f>_xlfn.IFERROR(J90,"")</f>
      </c>
      <c r="D102" s="118"/>
      <c r="E102" s="118"/>
      <c r="F102" s="118"/>
      <c r="G102" s="118"/>
      <c r="H102" s="118"/>
      <c r="I102" s="119"/>
      <c r="J102" s="43" t="s">
        <v>13</v>
      </c>
      <c r="K102" s="124">
        <f>(SUMIF(F23:G62,"3",G23:L62))</f>
        <v>0</v>
      </c>
      <c r="L102" s="125"/>
      <c r="M102" s="125"/>
      <c r="N102" s="125"/>
      <c r="O102" s="125"/>
      <c r="P102" s="125"/>
      <c r="Q102" s="126"/>
      <c r="R102" s="21"/>
      <c r="S102" s="21"/>
      <c r="T102" s="42" t="s">
        <v>14</v>
      </c>
      <c r="U102" s="117">
        <f>_xlfn.IFERROR(IF(C102*K102&lt;=J86,C102*K102,"PREVERITE VNOS"),"")</f>
      </c>
      <c r="V102" s="118"/>
      <c r="W102" s="118"/>
      <c r="X102" s="118"/>
      <c r="Y102" s="118"/>
      <c r="Z102" s="118"/>
      <c r="AA102" s="119"/>
      <c r="AB102" s="107"/>
      <c r="AC102" s="107"/>
      <c r="AF102" s="20"/>
      <c r="AJ102" s="12"/>
    </row>
    <row r="103" spans="1:36" ht="15">
      <c r="A103" s="107"/>
      <c r="B103" s="25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F103" s="20"/>
      <c r="AJ103" s="12"/>
    </row>
    <row r="104" spans="1:36" ht="24.75" customHeight="1">
      <c r="A104" s="121" t="s">
        <v>25</v>
      </c>
      <c r="B104" s="122"/>
      <c r="C104" s="117">
        <f>_xlfn.IFERROR(J90,"")</f>
      </c>
      <c r="D104" s="118"/>
      <c r="E104" s="118"/>
      <c r="F104" s="118"/>
      <c r="G104" s="118"/>
      <c r="H104" s="118"/>
      <c r="I104" s="119"/>
      <c r="J104" s="43" t="s">
        <v>13</v>
      </c>
      <c r="K104" s="124">
        <f>(SUMIF(F23:G62,"4",G23:L62))</f>
        <v>0</v>
      </c>
      <c r="L104" s="125"/>
      <c r="M104" s="125"/>
      <c r="N104" s="125"/>
      <c r="O104" s="125"/>
      <c r="P104" s="125"/>
      <c r="Q104" s="126"/>
      <c r="R104" s="21"/>
      <c r="S104" s="21"/>
      <c r="T104" s="42" t="s">
        <v>14</v>
      </c>
      <c r="U104" s="117">
        <f>_xlfn.IFERROR(IF(C104*K104&lt;=J86,C104*K104,"PREVERITE VNOS"),"")</f>
      </c>
      <c r="V104" s="118"/>
      <c r="W104" s="118"/>
      <c r="X104" s="118"/>
      <c r="Y104" s="118"/>
      <c r="Z104" s="118"/>
      <c r="AA104" s="119"/>
      <c r="AB104" s="107"/>
      <c r="AC104" s="107"/>
      <c r="AF104" s="53"/>
      <c r="AJ104" s="12"/>
    </row>
    <row r="105" spans="1:36" ht="15">
      <c r="A105" s="107"/>
      <c r="B105" s="25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F105" s="53"/>
      <c r="AJ105" s="12"/>
    </row>
    <row r="106" spans="1:36" ht="24.75" customHeight="1">
      <c r="A106" s="121" t="s">
        <v>26</v>
      </c>
      <c r="B106" s="122"/>
      <c r="C106" s="117">
        <f>_xlfn.IFERROR(J90,"")</f>
      </c>
      <c r="D106" s="118"/>
      <c r="E106" s="118"/>
      <c r="F106" s="118"/>
      <c r="G106" s="118"/>
      <c r="H106" s="118"/>
      <c r="I106" s="119"/>
      <c r="J106" s="43" t="s">
        <v>13</v>
      </c>
      <c r="K106" s="124">
        <f>(SUMIF(F23:G62,"5",G23:L62))</f>
        <v>0</v>
      </c>
      <c r="L106" s="125"/>
      <c r="M106" s="125"/>
      <c r="N106" s="125"/>
      <c r="O106" s="125"/>
      <c r="P106" s="125"/>
      <c r="Q106" s="126"/>
      <c r="R106" s="21"/>
      <c r="S106" s="21"/>
      <c r="T106" s="42" t="s">
        <v>14</v>
      </c>
      <c r="U106" s="117">
        <f>_xlfn.IFERROR(IF(C106*K106&lt;=J86,C106*K106,"PREVERITE VNOS"),"")</f>
      </c>
      <c r="V106" s="118"/>
      <c r="W106" s="118"/>
      <c r="X106" s="118"/>
      <c r="Y106" s="118"/>
      <c r="Z106" s="118"/>
      <c r="AA106" s="119"/>
      <c r="AB106" s="107"/>
      <c r="AC106" s="107"/>
      <c r="AF106" s="53"/>
      <c r="AJ106" s="12"/>
    </row>
    <row r="107" spans="1:36" ht="15">
      <c r="A107" s="107"/>
      <c r="B107" s="25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F107" s="53"/>
      <c r="AJ107" s="12"/>
    </row>
    <row r="108" spans="1:36" ht="24.75" customHeight="1">
      <c r="A108" s="121" t="s">
        <v>31</v>
      </c>
      <c r="B108" s="122"/>
      <c r="C108" s="117">
        <f>_xlfn.IFERROR(J90,"")</f>
      </c>
      <c r="D108" s="118"/>
      <c r="E108" s="118"/>
      <c r="F108" s="118"/>
      <c r="G108" s="118"/>
      <c r="H108" s="118"/>
      <c r="I108" s="119"/>
      <c r="J108" s="43" t="s">
        <v>13</v>
      </c>
      <c r="K108" s="124">
        <f>(SUMIF(F23:G62,"6",G23:L62))</f>
        <v>0</v>
      </c>
      <c r="L108" s="125"/>
      <c r="M108" s="125"/>
      <c r="N108" s="125"/>
      <c r="O108" s="125"/>
      <c r="P108" s="125"/>
      <c r="Q108" s="126"/>
      <c r="R108" s="21"/>
      <c r="S108" s="21"/>
      <c r="T108" s="42" t="s">
        <v>14</v>
      </c>
      <c r="U108" s="117">
        <f>_xlfn.IFERROR(IF(C108*K108&lt;=J86,C108*K108,"PREVERITE VNOS"),"")</f>
      </c>
      <c r="V108" s="118"/>
      <c r="W108" s="118"/>
      <c r="X108" s="118"/>
      <c r="Y108" s="118"/>
      <c r="Z108" s="118"/>
      <c r="AA108" s="119"/>
      <c r="AB108" s="107"/>
      <c r="AC108" s="107"/>
      <c r="AF108" s="53"/>
      <c r="AJ108" s="12"/>
    </row>
  </sheetData>
  <sheetProtection password="CDC4" sheet="1" formatRows="0"/>
  <mergeCells count="214">
    <mergeCell ref="G73:M73"/>
    <mergeCell ref="H57:AB57"/>
    <mergeCell ref="H58:AB58"/>
    <mergeCell ref="H59:AB59"/>
    <mergeCell ref="H60:AB60"/>
    <mergeCell ref="H61:AB61"/>
    <mergeCell ref="H62:AB62"/>
    <mergeCell ref="P67:AB67"/>
    <mergeCell ref="H49:AB49"/>
    <mergeCell ref="H50:AB50"/>
    <mergeCell ref="H51:AB51"/>
    <mergeCell ref="H54:AB54"/>
    <mergeCell ref="H55:AB55"/>
    <mergeCell ref="H56:AB56"/>
    <mergeCell ref="H38:AB38"/>
    <mergeCell ref="H39:AB39"/>
    <mergeCell ref="H40:AB40"/>
    <mergeCell ref="H46:AB46"/>
    <mergeCell ref="H47:AB47"/>
    <mergeCell ref="H48:AB48"/>
    <mergeCell ref="H41:AB41"/>
    <mergeCell ref="H28:AB28"/>
    <mergeCell ref="H29:AB29"/>
    <mergeCell ref="H30:AB30"/>
    <mergeCell ref="H35:AB35"/>
    <mergeCell ref="H36:AB36"/>
    <mergeCell ref="H37:AB37"/>
    <mergeCell ref="H34:AB34"/>
    <mergeCell ref="B60:C60"/>
    <mergeCell ref="B61:C61"/>
    <mergeCell ref="B62:C62"/>
    <mergeCell ref="B63:F63"/>
    <mergeCell ref="H22:AB22"/>
    <mergeCell ref="H23:AB23"/>
    <mergeCell ref="H24:AB24"/>
    <mergeCell ref="H25:AB25"/>
    <mergeCell ref="H26:AB26"/>
    <mergeCell ref="H27:AB27"/>
    <mergeCell ref="B54:C54"/>
    <mergeCell ref="B55:C55"/>
    <mergeCell ref="B56:C56"/>
    <mergeCell ref="B57:C57"/>
    <mergeCell ref="B58:C58"/>
    <mergeCell ref="B59:C59"/>
    <mergeCell ref="B45:C45"/>
    <mergeCell ref="B46:C46"/>
    <mergeCell ref="B47:C47"/>
    <mergeCell ref="B51:C51"/>
    <mergeCell ref="B52:C52"/>
    <mergeCell ref="B53:C53"/>
    <mergeCell ref="B37:C37"/>
    <mergeCell ref="B38:C38"/>
    <mergeCell ref="B39:C39"/>
    <mergeCell ref="B42:C42"/>
    <mergeCell ref="B43:C43"/>
    <mergeCell ref="B44:C44"/>
    <mergeCell ref="B40:C40"/>
    <mergeCell ref="B41:C41"/>
    <mergeCell ref="B31:C31"/>
    <mergeCell ref="B32:C32"/>
    <mergeCell ref="B33:C33"/>
    <mergeCell ref="B34:C34"/>
    <mergeCell ref="B35:C35"/>
    <mergeCell ref="B36:C36"/>
    <mergeCell ref="D44:E4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84:I84"/>
    <mergeCell ref="H52:AB52"/>
    <mergeCell ref="H53:AB53"/>
    <mergeCell ref="G74:M74"/>
    <mergeCell ref="H42:AB42"/>
    <mergeCell ref="H43:AB43"/>
    <mergeCell ref="H44:AB44"/>
    <mergeCell ref="H45:AB45"/>
    <mergeCell ref="B65:AB65"/>
    <mergeCell ref="D62:E62"/>
    <mergeCell ref="D26:E26"/>
    <mergeCell ref="P86:AB90"/>
    <mergeCell ref="B93:M94"/>
    <mergeCell ref="P93:AB93"/>
    <mergeCell ref="B81:I81"/>
    <mergeCell ref="J79:M79"/>
    <mergeCell ref="J81:M81"/>
    <mergeCell ref="B79:I79"/>
    <mergeCell ref="J87:M87"/>
    <mergeCell ref="J84:M84"/>
    <mergeCell ref="B15:AB15"/>
    <mergeCell ref="K17:AB17"/>
    <mergeCell ref="D39:E39"/>
    <mergeCell ref="K11:AB11"/>
    <mergeCell ref="K18:AB18"/>
    <mergeCell ref="B17:J17"/>
    <mergeCell ref="B18:J18"/>
    <mergeCell ref="B20:AB20"/>
    <mergeCell ref="D25:E25"/>
    <mergeCell ref="D35:E35"/>
    <mergeCell ref="B8:AB8"/>
    <mergeCell ref="B10:J10"/>
    <mergeCell ref="B12:J12"/>
    <mergeCell ref="B13:J13"/>
    <mergeCell ref="K13:AB13"/>
    <mergeCell ref="K10:AB10"/>
    <mergeCell ref="K12:AB12"/>
    <mergeCell ref="B11:J11"/>
    <mergeCell ref="A102:B102"/>
    <mergeCell ref="A104:B104"/>
    <mergeCell ref="D58:E58"/>
    <mergeCell ref="D34:E34"/>
    <mergeCell ref="D33:E33"/>
    <mergeCell ref="P82:AB83"/>
    <mergeCell ref="B69:M69"/>
    <mergeCell ref="J83:M83"/>
    <mergeCell ref="B80:I80"/>
    <mergeCell ref="J80:M80"/>
    <mergeCell ref="P78:AB79"/>
    <mergeCell ref="P69:AB75"/>
    <mergeCell ref="B77:I77"/>
    <mergeCell ref="J77:M77"/>
    <mergeCell ref="B75:I75"/>
    <mergeCell ref="B82:I82"/>
    <mergeCell ref="B76:I76"/>
    <mergeCell ref="J76:M76"/>
    <mergeCell ref="G71:M71"/>
    <mergeCell ref="G72:M72"/>
    <mergeCell ref="J88:M88"/>
    <mergeCell ref="J86:M86"/>
    <mergeCell ref="C87:I87"/>
    <mergeCell ref="B67:M67"/>
    <mergeCell ref="B83:I83"/>
    <mergeCell ref="A98:B98"/>
    <mergeCell ref="B90:I90"/>
    <mergeCell ref="B88:I88"/>
    <mergeCell ref="C89:I89"/>
    <mergeCell ref="B86:I86"/>
    <mergeCell ref="C100:I100"/>
    <mergeCell ref="K100:Q100"/>
    <mergeCell ref="U100:AA100"/>
    <mergeCell ref="J85:M85"/>
    <mergeCell ref="C91:I91"/>
    <mergeCell ref="J91:M91"/>
    <mergeCell ref="K97:Q97"/>
    <mergeCell ref="K98:Q98"/>
    <mergeCell ref="J90:M90"/>
    <mergeCell ref="J89:M89"/>
    <mergeCell ref="D61:E61"/>
    <mergeCell ref="D36:E36"/>
    <mergeCell ref="D43:E43"/>
    <mergeCell ref="D42:E42"/>
    <mergeCell ref="D38:E38"/>
    <mergeCell ref="D40:E40"/>
    <mergeCell ref="D41:E41"/>
    <mergeCell ref="D55:E55"/>
    <mergeCell ref="D37:E37"/>
    <mergeCell ref="D46:E46"/>
    <mergeCell ref="D32:E32"/>
    <mergeCell ref="D30:E30"/>
    <mergeCell ref="D31:E31"/>
    <mergeCell ref="H31:AB31"/>
    <mergeCell ref="H32:AB32"/>
    <mergeCell ref="H33:AB33"/>
    <mergeCell ref="D22:E22"/>
    <mergeCell ref="D23:E23"/>
    <mergeCell ref="D45:E45"/>
    <mergeCell ref="D47:E47"/>
    <mergeCell ref="D48:E48"/>
    <mergeCell ref="B48:C48"/>
    <mergeCell ref="D27:E27"/>
    <mergeCell ref="D24:E24"/>
    <mergeCell ref="D29:E29"/>
    <mergeCell ref="D28:E28"/>
    <mergeCell ref="D57:E57"/>
    <mergeCell ref="D59:E59"/>
    <mergeCell ref="D51:E51"/>
    <mergeCell ref="D52:E52"/>
    <mergeCell ref="D53:E53"/>
    <mergeCell ref="D54:E54"/>
    <mergeCell ref="A106:B106"/>
    <mergeCell ref="C106:I106"/>
    <mergeCell ref="K106:Q106"/>
    <mergeCell ref="U106:AA106"/>
    <mergeCell ref="C98:I98"/>
    <mergeCell ref="B49:C49"/>
    <mergeCell ref="B50:C50"/>
    <mergeCell ref="A100:B100"/>
    <mergeCell ref="B85:I85"/>
    <mergeCell ref="P77:AB77"/>
    <mergeCell ref="U108:AA108"/>
    <mergeCell ref="D50:E50"/>
    <mergeCell ref="U104:AA104"/>
    <mergeCell ref="K102:Q102"/>
    <mergeCell ref="U102:AA102"/>
    <mergeCell ref="C97:I97"/>
    <mergeCell ref="C102:I102"/>
    <mergeCell ref="P81:AB81"/>
    <mergeCell ref="J82:M82"/>
    <mergeCell ref="D56:E56"/>
    <mergeCell ref="D49:E49"/>
    <mergeCell ref="C108:I108"/>
    <mergeCell ref="J78:M78"/>
    <mergeCell ref="D60:E60"/>
    <mergeCell ref="A108:B108"/>
    <mergeCell ref="U97:AA97"/>
    <mergeCell ref="U98:AA98"/>
    <mergeCell ref="C104:I104"/>
    <mergeCell ref="K104:Q104"/>
    <mergeCell ref="K108:Q108"/>
  </mergeCells>
  <conditionalFormatting sqref="G23:G62">
    <cfRule type="cellIs" priority="1" dxfId="2" operator="greaterThan" stopIfTrue="1">
      <formula>12</formula>
    </cfRule>
    <cfRule type="cellIs" priority="2" dxfId="2" operator="greaterThan" stopIfTrue="1">
      <formula>12</formula>
    </cfRule>
  </conditionalFormatting>
  <dataValidations count="2">
    <dataValidation type="list" allowBlank="1" showInputMessage="1" showErrorMessage="1" sqref="F23:F62">
      <formula1>$AH$24:$AH$29</formula1>
    </dataValidation>
    <dataValidation type="list" allowBlank="1" showInputMessage="1" showErrorMessage="1" sqref="K19:P19">
      <formula1>$AF$96:$AF$101</formula1>
    </dataValidation>
  </dataValidations>
  <printOptions horizontalCentered="1"/>
  <pageMargins left="0.3937007874015748" right="0.3937007874015748" top="0.35433070866141736" bottom="0.5905511811023623" header="0" footer="0"/>
  <pageSetup fitToHeight="0" fitToWidth="1" horizontalDpi="600" verticalDpi="600" orientation="portrait" paperSize="9" scale="93" r:id="rId2"/>
  <headerFooter alignWithMargins="0">
    <oddFooter>&amp;LPriloga 2B k Navodilom&amp;C&amp;P/&amp;N&amp;Rverzija: 7. maj 2015</oddFooter>
  </headerFooter>
  <rowBreaks count="1" manualBreakCount="1">
    <brk id="63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4"/>
  <sheetViews>
    <sheetView view="pageBreakPreview" zoomScaleSheetLayoutView="100" zoomScalePageLayoutView="80" workbookViewId="0" topLeftCell="A1">
      <selection activeCell="W16" sqref="W16"/>
    </sheetView>
  </sheetViews>
  <sheetFormatPr defaultColWidth="9.00390625" defaultRowHeight="12.75"/>
  <cols>
    <col min="1" max="1" width="3.75390625" style="58" customWidth="1"/>
    <col min="2" max="2" width="4.25390625" style="63" customWidth="1"/>
    <col min="3" max="4" width="3.75390625" style="58" customWidth="1"/>
    <col min="5" max="5" width="5.625" style="58" customWidth="1"/>
    <col min="6" max="6" width="8.25390625" style="58" customWidth="1"/>
    <col min="7" max="7" width="3.75390625" style="58" customWidth="1"/>
    <col min="8" max="8" width="10.625" style="58" customWidth="1"/>
    <col min="9" max="10" width="3.75390625" style="58" customWidth="1"/>
    <col min="11" max="11" width="2.25390625" style="58" customWidth="1"/>
    <col min="12" max="15" width="3.75390625" style="58" customWidth="1"/>
    <col min="16" max="16" width="8.875" style="58" customWidth="1"/>
    <col min="17" max="20" width="3.75390625" style="58" customWidth="1"/>
    <col min="21" max="21" width="8.75390625" style="58" customWidth="1"/>
    <col min="22" max="22" width="5.00390625" style="58" customWidth="1"/>
    <col min="23" max="23" width="3.75390625" style="58" customWidth="1"/>
    <col min="24" max="24" width="8.375" style="58" customWidth="1"/>
    <col min="25" max="25" width="3.75390625" style="58" customWidth="1"/>
    <col min="26" max="26" width="5.625" style="58" customWidth="1"/>
    <col min="27" max="27" width="3.75390625" style="58" customWidth="1"/>
    <col min="28" max="28" width="3.875" style="58" customWidth="1"/>
    <col min="29" max="29" width="0.2421875" style="58" hidden="1" customWidth="1"/>
    <col min="30" max="30" width="0.12890625" style="58" hidden="1" customWidth="1"/>
    <col min="31" max="32" width="3.25390625" style="58" customWidth="1"/>
    <col min="33" max="33" width="3.75390625" style="58" customWidth="1"/>
    <col min="34" max="34" width="13.125" style="58" customWidth="1"/>
    <col min="35" max="35" width="13.75390625" style="58" customWidth="1"/>
    <col min="36" max="36" width="13.875" style="58" customWidth="1"/>
    <col min="37" max="37" width="12.625" style="58" customWidth="1"/>
    <col min="38" max="38" width="3.75390625" style="59" customWidth="1"/>
    <col min="39" max="39" width="3.75390625" style="60" customWidth="1"/>
    <col min="40" max="53" width="3.75390625" style="58" customWidth="1"/>
    <col min="54" max="54" width="23.375" style="58" customWidth="1"/>
    <col min="55" max="55" width="12.00390625" style="58" customWidth="1"/>
    <col min="56" max="56" width="14.00390625" style="58" customWidth="1"/>
    <col min="57" max="57" width="10.00390625" style="58" customWidth="1"/>
    <col min="58" max="59" width="12.00390625" style="58" customWidth="1"/>
    <col min="60" max="77" width="9.125" style="58" customWidth="1"/>
    <col min="78" max="16384" width="9.125" style="58" customWidth="1"/>
  </cols>
  <sheetData>
    <row r="1" spans="1:43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6"/>
      <c r="AF1" s="56"/>
      <c r="AG1" s="56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56"/>
      <c r="AG2" s="56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43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  <c r="AF3" s="56"/>
      <c r="AG3" s="56"/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4" spans="1:43" ht="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6"/>
      <c r="AF4" s="56"/>
      <c r="AG4" s="56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43" ht="1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6"/>
      <c r="AF5" s="56"/>
      <c r="AG5" s="56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1:43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6"/>
      <c r="AF6" s="56"/>
      <c r="AG6" s="56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1:43" ht="15" customHeight="1">
      <c r="A7" s="64"/>
      <c r="B7" s="65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55"/>
      <c r="AD7" s="55"/>
      <c r="AE7" s="56"/>
      <c r="AF7" s="56"/>
      <c r="AG7" s="56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33" ht="24.75" customHeight="1">
      <c r="A8" s="64"/>
      <c r="B8" s="64"/>
      <c r="C8" s="225" t="s">
        <v>39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7"/>
      <c r="AB8" s="64"/>
      <c r="AC8" s="55"/>
      <c r="AD8" s="55"/>
      <c r="AE8" s="56"/>
      <c r="AF8" s="56"/>
      <c r="AG8" s="56"/>
    </row>
    <row r="9" spans="1:33" ht="15" customHeight="1">
      <c r="A9" s="64"/>
      <c r="B9" s="65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55"/>
      <c r="AD9" s="55"/>
      <c r="AE9" s="56"/>
      <c r="AF9" s="56"/>
      <c r="AG9" s="56"/>
    </row>
    <row r="10" spans="1:39" s="57" customFormat="1" ht="19.5" customHeight="1">
      <c r="A10" s="66"/>
      <c r="B10" s="64"/>
      <c r="C10" s="221" t="s">
        <v>40</v>
      </c>
      <c r="D10" s="221" t="s">
        <v>41</v>
      </c>
      <c r="E10" s="221" t="s">
        <v>41</v>
      </c>
      <c r="F10" s="221" t="s">
        <v>41</v>
      </c>
      <c r="G10" s="221"/>
      <c r="H10" s="221" t="s">
        <v>41</v>
      </c>
      <c r="I10" s="228">
        <f>IF('Dnevna časovnica'!K10="","",'Dnevna časovnica'!K10)</f>
      </c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0"/>
      <c r="V10" s="64"/>
      <c r="W10" s="64"/>
      <c r="X10" s="64"/>
      <c r="Y10" s="64"/>
      <c r="Z10" s="64"/>
      <c r="AA10" s="64"/>
      <c r="AB10" s="64"/>
      <c r="AC10" s="55"/>
      <c r="AD10" s="56"/>
      <c r="AE10" s="56"/>
      <c r="AF10" s="56"/>
      <c r="AG10" s="56"/>
      <c r="AL10" s="61"/>
      <c r="AM10" s="60"/>
    </row>
    <row r="11" spans="1:39" s="57" customFormat="1" ht="19.5" customHeight="1">
      <c r="A11" s="66"/>
      <c r="B11" s="64"/>
      <c r="C11" s="221" t="s">
        <v>35</v>
      </c>
      <c r="D11" s="221"/>
      <c r="E11" s="221"/>
      <c r="F11" s="221"/>
      <c r="G11" s="221"/>
      <c r="H11" s="221"/>
      <c r="I11" s="231">
        <f>IF('Dnevna časovnica'!K11="","",'Dnevna časovnica'!K11)</f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0"/>
      <c r="V11" s="64"/>
      <c r="W11" s="64"/>
      <c r="X11" s="64"/>
      <c r="Y11" s="64"/>
      <c r="Z11" s="64"/>
      <c r="AA11" s="64"/>
      <c r="AB11" s="64"/>
      <c r="AC11" s="55"/>
      <c r="AD11" s="56"/>
      <c r="AE11" s="56"/>
      <c r="AF11" s="56"/>
      <c r="AG11" s="56"/>
      <c r="AL11" s="61"/>
      <c r="AM11" s="60"/>
    </row>
    <row r="12" spans="1:39" s="57" customFormat="1" ht="19.5" customHeight="1">
      <c r="A12" s="66"/>
      <c r="B12" s="64"/>
      <c r="C12" s="221" t="s">
        <v>36</v>
      </c>
      <c r="D12" s="221"/>
      <c r="E12" s="221"/>
      <c r="F12" s="221"/>
      <c r="G12" s="221"/>
      <c r="H12" s="221"/>
      <c r="I12" s="228">
        <f>IF('Dnevna časovnica'!K13="","",'Dnevna časovnica'!K13)</f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30"/>
      <c r="V12" s="64"/>
      <c r="W12" s="64"/>
      <c r="X12" s="64"/>
      <c r="Y12" s="64"/>
      <c r="Z12" s="64"/>
      <c r="AA12" s="64"/>
      <c r="AB12" s="64"/>
      <c r="AC12" s="55"/>
      <c r="AD12" s="56"/>
      <c r="AE12" s="56"/>
      <c r="AF12" s="56"/>
      <c r="AG12" s="56"/>
      <c r="AL12" s="61"/>
      <c r="AM12" s="60"/>
    </row>
    <row r="13" spans="1:39" s="57" customFormat="1" ht="19.5" customHeight="1">
      <c r="A13" s="66"/>
      <c r="B13" s="64"/>
      <c r="C13" s="221" t="s">
        <v>42</v>
      </c>
      <c r="D13" s="221"/>
      <c r="E13" s="221"/>
      <c r="F13" s="221"/>
      <c r="G13" s="221"/>
      <c r="H13" s="221"/>
      <c r="I13" s="228">
        <f>IF('Dnevna časovnica'!K12="","",'Dnevna časovnica'!K12)</f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0"/>
      <c r="V13" s="64"/>
      <c r="W13" s="64"/>
      <c r="X13" s="64"/>
      <c r="Y13" s="64"/>
      <c r="Z13" s="64"/>
      <c r="AA13" s="64"/>
      <c r="AB13" s="64"/>
      <c r="AC13" s="55"/>
      <c r="AD13" s="56"/>
      <c r="AE13" s="56"/>
      <c r="AF13" s="56"/>
      <c r="AG13" s="56"/>
      <c r="AL13" s="61"/>
      <c r="AM13" s="60"/>
    </row>
    <row r="14" spans="1:39" s="57" customFormat="1" ht="19.5" customHeight="1">
      <c r="A14" s="66"/>
      <c r="B14" s="64"/>
      <c r="C14" s="221" t="s">
        <v>63</v>
      </c>
      <c r="D14" s="221"/>
      <c r="E14" s="221"/>
      <c r="F14" s="221"/>
      <c r="G14" s="221"/>
      <c r="H14" s="221"/>
      <c r="I14" s="222">
        <f>IF('Dnevna časovnica'!K17=0,"",'Dnevna časovnica'!K17)</f>
      </c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4"/>
      <c r="V14" s="64"/>
      <c r="W14" s="64"/>
      <c r="X14" s="64"/>
      <c r="Y14" s="64"/>
      <c r="Z14" s="64"/>
      <c r="AA14" s="64"/>
      <c r="AB14" s="64"/>
      <c r="AC14" s="55"/>
      <c r="AD14" s="56"/>
      <c r="AE14" s="56"/>
      <c r="AF14" s="56"/>
      <c r="AG14" s="56"/>
      <c r="AL14" s="61"/>
      <c r="AM14" s="60"/>
    </row>
    <row r="15" spans="1:39" s="57" customFormat="1" ht="24.75" customHeight="1">
      <c r="A15" s="66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55"/>
      <c r="AD15" s="56"/>
      <c r="AE15" s="56"/>
      <c r="AF15" s="56"/>
      <c r="AG15" s="56"/>
      <c r="AL15" s="61"/>
      <c r="AM15" s="60"/>
    </row>
    <row r="16" spans="1:39" s="57" customFormat="1" ht="24.75" customHeight="1">
      <c r="A16" s="66"/>
      <c r="B16" s="64"/>
      <c r="C16" s="103">
        <f>IF('Dnevna časovnica'!J88=0,"",IF(('Dnevna časovnica'!G63+'Delo na drugih projektih '!W31)&gt;'Dnevna časovnica'!J88,"POZOR DVOJNO FINANCIRANJE!",""))</f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55"/>
      <c r="AD16" s="56"/>
      <c r="AE16" s="56"/>
      <c r="AF16" s="56"/>
      <c r="AG16" s="56"/>
      <c r="AL16" s="61"/>
      <c r="AM16" s="60"/>
    </row>
    <row r="17" spans="1:39" s="57" customFormat="1" ht="15" customHeight="1">
      <c r="A17" s="66"/>
      <c r="B17" s="64"/>
      <c r="C17" s="67"/>
      <c r="D17" s="67"/>
      <c r="E17" s="67"/>
      <c r="F17" s="67"/>
      <c r="G17" s="64"/>
      <c r="H17" s="67"/>
      <c r="I17" s="67"/>
      <c r="J17" s="67"/>
      <c r="K17" s="67"/>
      <c r="L17" s="67"/>
      <c r="M17" s="67"/>
      <c r="N17" s="67"/>
      <c r="O17" s="64"/>
      <c r="P17" s="64"/>
      <c r="Q17" s="64"/>
      <c r="R17" s="64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56"/>
      <c r="AE17" s="56"/>
      <c r="AF17" s="56"/>
      <c r="AG17" s="56"/>
      <c r="AL17" s="61"/>
      <c r="AM17" s="60"/>
    </row>
    <row r="18" spans="1:39" s="57" customFormat="1" ht="19.5" customHeight="1">
      <c r="A18" s="66"/>
      <c r="B18" s="64"/>
      <c r="C18" s="225" t="s">
        <v>43</v>
      </c>
      <c r="D18" s="226"/>
      <c r="E18" s="226"/>
      <c r="F18" s="227"/>
      <c r="G18" s="64"/>
      <c r="H18" s="225" t="s">
        <v>44</v>
      </c>
      <c r="I18" s="226"/>
      <c r="J18" s="226"/>
      <c r="K18" s="227"/>
      <c r="L18" s="69"/>
      <c r="M18" s="225" t="s">
        <v>45</v>
      </c>
      <c r="N18" s="226"/>
      <c r="O18" s="226"/>
      <c r="P18" s="227"/>
      <c r="Q18" s="66"/>
      <c r="R18" s="225" t="s">
        <v>46</v>
      </c>
      <c r="S18" s="226"/>
      <c r="T18" s="226"/>
      <c r="U18" s="227"/>
      <c r="V18" s="69"/>
      <c r="W18" s="225" t="s">
        <v>47</v>
      </c>
      <c r="X18" s="226"/>
      <c r="Y18" s="226"/>
      <c r="Z18" s="227"/>
      <c r="AA18" s="67"/>
      <c r="AB18" s="67"/>
      <c r="AC18" s="68"/>
      <c r="AD18" s="56"/>
      <c r="AE18" s="56"/>
      <c r="AF18" s="56"/>
      <c r="AG18" s="56"/>
      <c r="AL18" s="61"/>
      <c r="AM18" s="60"/>
    </row>
    <row r="19" spans="1:39" s="57" customFormat="1" ht="19.5" customHeight="1">
      <c r="A19" s="66"/>
      <c r="B19" s="64"/>
      <c r="C19" s="235"/>
      <c r="D19" s="236"/>
      <c r="E19" s="236"/>
      <c r="F19" s="237"/>
      <c r="G19" s="112"/>
      <c r="H19" s="235"/>
      <c r="I19" s="236"/>
      <c r="J19" s="236"/>
      <c r="K19" s="237"/>
      <c r="L19" s="113"/>
      <c r="M19" s="232"/>
      <c r="N19" s="233"/>
      <c r="O19" s="233"/>
      <c r="P19" s="234"/>
      <c r="Q19" s="114"/>
      <c r="R19" s="232"/>
      <c r="S19" s="233"/>
      <c r="T19" s="233"/>
      <c r="U19" s="234"/>
      <c r="V19" s="113"/>
      <c r="W19" s="232"/>
      <c r="X19" s="233"/>
      <c r="Y19" s="233"/>
      <c r="Z19" s="234"/>
      <c r="AA19" s="67"/>
      <c r="AB19" s="67"/>
      <c r="AC19" s="68"/>
      <c r="AD19" s="56"/>
      <c r="AE19" s="56"/>
      <c r="AF19" s="56"/>
      <c r="AG19" s="56"/>
      <c r="AL19" s="61"/>
      <c r="AM19" s="60"/>
    </row>
    <row r="20" spans="1:39" s="57" customFormat="1" ht="15" customHeight="1">
      <c r="A20" s="66"/>
      <c r="B20" s="64"/>
      <c r="C20" s="67"/>
      <c r="D20" s="67"/>
      <c r="E20" s="67"/>
      <c r="F20" s="67"/>
      <c r="G20" s="64"/>
      <c r="H20" s="67"/>
      <c r="I20" s="67"/>
      <c r="J20" s="67"/>
      <c r="K20" s="67"/>
      <c r="L20" s="67"/>
      <c r="M20" s="67"/>
      <c r="N20" s="67"/>
      <c r="O20" s="64"/>
      <c r="P20" s="64"/>
      <c r="Q20" s="64"/>
      <c r="R20" s="64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56"/>
      <c r="AE20" s="56"/>
      <c r="AF20" s="56"/>
      <c r="AG20" s="56"/>
      <c r="AL20" s="61"/>
      <c r="AM20" s="60"/>
    </row>
    <row r="21" spans="1:39" s="57" customFormat="1" ht="15" customHeight="1">
      <c r="A21" s="66"/>
      <c r="B21" s="64"/>
      <c r="C21" s="67"/>
      <c r="D21" s="67"/>
      <c r="E21" s="67"/>
      <c r="F21" s="67"/>
      <c r="G21" s="64"/>
      <c r="H21" s="67"/>
      <c r="I21" s="67"/>
      <c r="J21" s="67"/>
      <c r="K21" s="67"/>
      <c r="L21" s="67"/>
      <c r="M21" s="67"/>
      <c r="N21" s="67"/>
      <c r="O21" s="64"/>
      <c r="P21" s="64"/>
      <c r="Q21" s="64"/>
      <c r="R21" s="64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56"/>
      <c r="AE21" s="56"/>
      <c r="AF21" s="56"/>
      <c r="AG21" s="56"/>
      <c r="AL21" s="61"/>
      <c r="AM21" s="60"/>
    </row>
    <row r="22" spans="1:39" s="57" customFormat="1" ht="19.5" customHeight="1">
      <c r="A22" s="66"/>
      <c r="B22" s="64"/>
      <c r="C22" s="225" t="s">
        <v>48</v>
      </c>
      <c r="D22" s="226"/>
      <c r="E22" s="226"/>
      <c r="F22" s="227"/>
      <c r="G22" s="64"/>
      <c r="H22" s="225" t="s">
        <v>49</v>
      </c>
      <c r="I22" s="226"/>
      <c r="J22" s="226"/>
      <c r="K22" s="227"/>
      <c r="L22" s="67"/>
      <c r="M22" s="225" t="s">
        <v>50</v>
      </c>
      <c r="N22" s="226"/>
      <c r="O22" s="226"/>
      <c r="P22" s="227"/>
      <c r="Q22" s="64"/>
      <c r="R22" s="225" t="s">
        <v>51</v>
      </c>
      <c r="S22" s="226"/>
      <c r="T22" s="226"/>
      <c r="U22" s="227"/>
      <c r="V22" s="67"/>
      <c r="W22" s="225" t="s">
        <v>52</v>
      </c>
      <c r="X22" s="226"/>
      <c r="Y22" s="226"/>
      <c r="Z22" s="227"/>
      <c r="AA22" s="67"/>
      <c r="AB22" s="67"/>
      <c r="AC22" s="68"/>
      <c r="AD22" s="56"/>
      <c r="AE22" s="56"/>
      <c r="AF22" s="56"/>
      <c r="AG22" s="56"/>
      <c r="AL22" s="61"/>
      <c r="AM22" s="60"/>
    </row>
    <row r="23" spans="1:39" s="57" customFormat="1" ht="19.5" customHeight="1">
      <c r="A23" s="66"/>
      <c r="B23" s="64"/>
      <c r="C23" s="235"/>
      <c r="D23" s="236"/>
      <c r="E23" s="236"/>
      <c r="F23" s="237"/>
      <c r="G23" s="112"/>
      <c r="H23" s="235"/>
      <c r="I23" s="236"/>
      <c r="J23" s="236"/>
      <c r="K23" s="237"/>
      <c r="L23" s="113"/>
      <c r="M23" s="232"/>
      <c r="N23" s="233"/>
      <c r="O23" s="233"/>
      <c r="P23" s="234"/>
      <c r="Q23" s="114"/>
      <c r="R23" s="232"/>
      <c r="S23" s="233"/>
      <c r="T23" s="233"/>
      <c r="U23" s="234"/>
      <c r="V23" s="113"/>
      <c r="W23" s="232"/>
      <c r="X23" s="233"/>
      <c r="Y23" s="233"/>
      <c r="Z23" s="234"/>
      <c r="AA23" s="67"/>
      <c r="AB23" s="67"/>
      <c r="AC23" s="68"/>
      <c r="AD23" s="56"/>
      <c r="AE23" s="56"/>
      <c r="AF23" s="56"/>
      <c r="AG23" s="56"/>
      <c r="AL23" s="61"/>
      <c r="AM23" s="60"/>
    </row>
    <row r="24" spans="1:39" s="57" customFormat="1" ht="15" customHeight="1">
      <c r="A24" s="66"/>
      <c r="B24" s="64"/>
      <c r="C24" s="67"/>
      <c r="D24" s="67"/>
      <c r="E24" s="67"/>
      <c r="F24" s="67"/>
      <c r="G24" s="64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56"/>
      <c r="AE24" s="56"/>
      <c r="AF24" s="56"/>
      <c r="AG24" s="56"/>
      <c r="AL24" s="61"/>
      <c r="AM24" s="60"/>
    </row>
    <row r="25" spans="1:39" s="57" customFormat="1" ht="15" customHeight="1">
      <c r="A25" s="66"/>
      <c r="B25" s="64"/>
      <c r="C25" s="67"/>
      <c r="D25" s="67"/>
      <c r="E25" s="67"/>
      <c r="F25" s="67"/>
      <c r="G25" s="64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56"/>
      <c r="AE25" s="56"/>
      <c r="AF25" s="56"/>
      <c r="AG25" s="56"/>
      <c r="AL25" s="61"/>
      <c r="AM25" s="60"/>
    </row>
    <row r="26" spans="1:39" s="57" customFormat="1" ht="19.5" customHeight="1">
      <c r="A26" s="66"/>
      <c r="B26" s="64"/>
      <c r="C26" s="225" t="s">
        <v>53</v>
      </c>
      <c r="D26" s="226"/>
      <c r="E26" s="226"/>
      <c r="F26" s="227"/>
      <c r="G26" s="64"/>
      <c r="H26" s="225" t="s">
        <v>54</v>
      </c>
      <c r="I26" s="226"/>
      <c r="J26" s="226"/>
      <c r="K26" s="227"/>
      <c r="L26" s="67"/>
      <c r="M26" s="225" t="s">
        <v>55</v>
      </c>
      <c r="N26" s="226"/>
      <c r="O26" s="226"/>
      <c r="P26" s="227"/>
      <c r="Q26" s="64"/>
      <c r="R26" s="225" t="s">
        <v>56</v>
      </c>
      <c r="S26" s="226"/>
      <c r="T26" s="226"/>
      <c r="U26" s="227"/>
      <c r="V26" s="67"/>
      <c r="W26" s="225" t="s">
        <v>57</v>
      </c>
      <c r="X26" s="226"/>
      <c r="Y26" s="226"/>
      <c r="Z26" s="227"/>
      <c r="AA26" s="67"/>
      <c r="AB26" s="67"/>
      <c r="AC26" s="68"/>
      <c r="AD26" s="56"/>
      <c r="AE26" s="56"/>
      <c r="AF26" s="56"/>
      <c r="AG26" s="56"/>
      <c r="AL26" s="61"/>
      <c r="AM26" s="60"/>
    </row>
    <row r="27" spans="1:39" s="57" customFormat="1" ht="19.5" customHeight="1">
      <c r="A27" s="66"/>
      <c r="B27" s="64"/>
      <c r="C27" s="235"/>
      <c r="D27" s="236"/>
      <c r="E27" s="236"/>
      <c r="F27" s="237"/>
      <c r="G27" s="112"/>
      <c r="H27" s="235"/>
      <c r="I27" s="236"/>
      <c r="J27" s="236"/>
      <c r="K27" s="237"/>
      <c r="L27" s="113"/>
      <c r="M27" s="232"/>
      <c r="N27" s="233"/>
      <c r="O27" s="233"/>
      <c r="P27" s="234"/>
      <c r="Q27" s="114"/>
      <c r="R27" s="232"/>
      <c r="S27" s="233"/>
      <c r="T27" s="233"/>
      <c r="U27" s="234"/>
      <c r="V27" s="113"/>
      <c r="W27" s="232"/>
      <c r="X27" s="233"/>
      <c r="Y27" s="233"/>
      <c r="Z27" s="234"/>
      <c r="AA27" s="67"/>
      <c r="AB27" s="67"/>
      <c r="AC27" s="68"/>
      <c r="AD27" s="56"/>
      <c r="AE27" s="56"/>
      <c r="AF27" s="56"/>
      <c r="AG27" s="56"/>
      <c r="AL27" s="61"/>
      <c r="AM27" s="60"/>
    </row>
    <row r="28" spans="1:39" s="57" customFormat="1" ht="15" customHeight="1">
      <c r="A28" s="66"/>
      <c r="B28" s="64"/>
      <c r="C28" s="76"/>
      <c r="D28" s="76"/>
      <c r="E28" s="76"/>
      <c r="F28" s="76"/>
      <c r="G28" s="64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67"/>
      <c r="AB28" s="67"/>
      <c r="AC28" s="68"/>
      <c r="AD28" s="68"/>
      <c r="AE28" s="56"/>
      <c r="AF28" s="56"/>
      <c r="AG28" s="56"/>
      <c r="AL28" s="61"/>
      <c r="AM28" s="60"/>
    </row>
    <row r="29" spans="1:39" s="57" customFormat="1" ht="15" customHeight="1">
      <c r="A29" s="66"/>
      <c r="B29" s="67"/>
      <c r="C29" s="67"/>
      <c r="D29" s="67"/>
      <c r="E29" s="67"/>
      <c r="F29" s="67"/>
      <c r="G29" s="64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56"/>
      <c r="AE29" s="56"/>
      <c r="AF29" s="56"/>
      <c r="AG29" s="56"/>
      <c r="AL29" s="61"/>
      <c r="AM29" s="60"/>
    </row>
    <row r="30" spans="1:39" s="57" customFormat="1" ht="19.5" customHeight="1">
      <c r="A30" s="66"/>
      <c r="B30" s="64"/>
      <c r="C30" s="225" t="s">
        <v>58</v>
      </c>
      <c r="D30" s="226"/>
      <c r="E30" s="226"/>
      <c r="F30" s="227"/>
      <c r="G30" s="64"/>
      <c r="H30" s="225" t="s">
        <v>59</v>
      </c>
      <c r="I30" s="226"/>
      <c r="J30" s="226"/>
      <c r="K30" s="227"/>
      <c r="L30" s="67"/>
      <c r="M30" s="225" t="s">
        <v>60</v>
      </c>
      <c r="N30" s="226"/>
      <c r="O30" s="226"/>
      <c r="P30" s="227"/>
      <c r="Q30" s="64"/>
      <c r="R30" s="225" t="s">
        <v>61</v>
      </c>
      <c r="S30" s="226"/>
      <c r="T30" s="226"/>
      <c r="U30" s="227"/>
      <c r="V30" s="67"/>
      <c r="W30" s="225" t="s">
        <v>62</v>
      </c>
      <c r="X30" s="226"/>
      <c r="Y30" s="226"/>
      <c r="Z30" s="227"/>
      <c r="AA30" s="67"/>
      <c r="AB30" s="67"/>
      <c r="AC30" s="68"/>
      <c r="AD30" s="56"/>
      <c r="AE30" s="56"/>
      <c r="AF30" s="56"/>
      <c r="AG30" s="56"/>
      <c r="AL30" s="61"/>
      <c r="AM30" s="60"/>
    </row>
    <row r="31" spans="1:39" s="57" customFormat="1" ht="19.5" customHeight="1">
      <c r="A31" s="66"/>
      <c r="B31" s="64"/>
      <c r="C31" s="235"/>
      <c r="D31" s="236"/>
      <c r="E31" s="236"/>
      <c r="F31" s="237"/>
      <c r="G31" s="112"/>
      <c r="H31" s="235"/>
      <c r="I31" s="236"/>
      <c r="J31" s="236"/>
      <c r="K31" s="237"/>
      <c r="L31" s="113"/>
      <c r="M31" s="232"/>
      <c r="N31" s="233"/>
      <c r="O31" s="233"/>
      <c r="P31" s="234"/>
      <c r="Q31" s="114"/>
      <c r="R31" s="232"/>
      <c r="S31" s="233"/>
      <c r="T31" s="233"/>
      <c r="U31" s="234"/>
      <c r="V31" s="67"/>
      <c r="W31" s="238">
        <f>IF((C19+H19+M19+R19+W19+W23+R23+M23+H23+C23+C27+H27+M27+R27+W27+C31+H31+M31+R31)=0,"",C19+H19+M19+R19+W19+W23+R23+M23+H23+C23+C27+H27+M27+R27+W27+C31+H31+M31+R31)</f>
      </c>
      <c r="X31" s="238"/>
      <c r="Y31" s="238"/>
      <c r="Z31" s="238"/>
      <c r="AA31" s="67"/>
      <c r="AB31" s="67"/>
      <c r="AC31" s="68"/>
      <c r="AD31" s="56"/>
      <c r="AE31" s="56"/>
      <c r="AF31" s="56"/>
      <c r="AG31" s="56"/>
      <c r="AL31" s="61"/>
      <c r="AM31" s="60"/>
    </row>
    <row r="32" spans="1:39" s="57" customFormat="1" ht="15" customHeight="1">
      <c r="A32" s="66"/>
      <c r="B32" s="64"/>
      <c r="C32" s="67"/>
      <c r="D32" s="67"/>
      <c r="E32" s="67"/>
      <c r="F32" s="67"/>
      <c r="G32" s="64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67"/>
      <c r="W32" s="67"/>
      <c r="X32" s="67"/>
      <c r="Y32" s="67"/>
      <c r="Z32" s="67"/>
      <c r="AA32" s="67"/>
      <c r="AB32" s="67"/>
      <c r="AC32" s="68"/>
      <c r="AD32" s="56"/>
      <c r="AE32" s="56"/>
      <c r="AF32" s="56"/>
      <c r="AG32" s="56"/>
      <c r="AL32" s="61"/>
      <c r="AM32" s="60"/>
    </row>
    <row r="33" spans="1:30" ht="14.25">
      <c r="A33" s="64"/>
      <c r="B33" s="65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2"/>
      <c r="AD33" s="62"/>
    </row>
    <row r="34" spans="1:30" ht="14.25">
      <c r="A34" s="64"/>
      <c r="B34" s="65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2"/>
      <c r="AD34" s="62"/>
    </row>
  </sheetData>
  <sheetProtection password="CDC4" sheet="1"/>
  <mergeCells count="51">
    <mergeCell ref="C30:F30"/>
    <mergeCell ref="C31:F31"/>
    <mergeCell ref="C18:F18"/>
    <mergeCell ref="C19:F19"/>
    <mergeCell ref="C22:F22"/>
    <mergeCell ref="C23:F23"/>
    <mergeCell ref="C26:F26"/>
    <mergeCell ref="C27:F27"/>
    <mergeCell ref="W31:Z31"/>
    <mergeCell ref="W30:Z30"/>
    <mergeCell ref="H30:K30"/>
    <mergeCell ref="M30:P30"/>
    <mergeCell ref="R30:U30"/>
    <mergeCell ref="H31:K31"/>
    <mergeCell ref="M31:P31"/>
    <mergeCell ref="R31:U31"/>
    <mergeCell ref="H27:K27"/>
    <mergeCell ref="M27:P27"/>
    <mergeCell ref="R27:U27"/>
    <mergeCell ref="W27:Z27"/>
    <mergeCell ref="R23:U23"/>
    <mergeCell ref="W23:Z23"/>
    <mergeCell ref="H26:K26"/>
    <mergeCell ref="M26:P26"/>
    <mergeCell ref="R26:U26"/>
    <mergeCell ref="W26:Z26"/>
    <mergeCell ref="H22:K22"/>
    <mergeCell ref="M22:P22"/>
    <mergeCell ref="R22:U22"/>
    <mergeCell ref="W22:Z22"/>
    <mergeCell ref="H23:K23"/>
    <mergeCell ref="M23:P23"/>
    <mergeCell ref="W19:Z19"/>
    <mergeCell ref="C13:H13"/>
    <mergeCell ref="I13:U13"/>
    <mergeCell ref="H18:K18"/>
    <mergeCell ref="M18:P18"/>
    <mergeCell ref="R18:U18"/>
    <mergeCell ref="H19:K19"/>
    <mergeCell ref="M19:P19"/>
    <mergeCell ref="R19:U19"/>
    <mergeCell ref="W18:Z18"/>
    <mergeCell ref="C14:H14"/>
    <mergeCell ref="I14:U14"/>
    <mergeCell ref="C8:AA8"/>
    <mergeCell ref="C10:H10"/>
    <mergeCell ref="I10:U10"/>
    <mergeCell ref="C11:H11"/>
    <mergeCell ref="I11:U11"/>
    <mergeCell ref="C12:H12"/>
    <mergeCell ref="I12:U12"/>
  </mergeCells>
  <printOptions/>
  <pageMargins left="0.9055118110236221" right="0.7480314960629921" top="0.3937007874015748" bottom="0.2362204724409449" header="0" footer="0"/>
  <pageSetup horizontalDpi="600" verticalDpi="600" orientation="portrait" paperSize="9" scale="65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mezej</dc:creator>
  <cp:keywords/>
  <dc:description/>
  <cp:lastModifiedBy>SFM</cp:lastModifiedBy>
  <cp:lastPrinted>2015-04-20T08:01:01Z</cp:lastPrinted>
  <dcterms:created xsi:type="dcterms:W3CDTF">2005-01-13T08:53:24Z</dcterms:created>
  <dcterms:modified xsi:type="dcterms:W3CDTF">2015-05-07T13:58:09Z</dcterms:modified>
  <cp:category/>
  <cp:version/>
  <cp:contentType/>
  <cp:contentStatus/>
</cp:coreProperties>
</file>